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Users\jo004088\Downloads\"/>
    </mc:Choice>
  </mc:AlternateContent>
  <xr:revisionPtr revIDLastSave="0" documentId="13_ncr:1_{5FD862AE-4802-42E8-86E1-D87963D7FAF9}" xr6:coauthVersionLast="47" xr6:coauthVersionMax="47" xr10:uidLastSave="{00000000-0000-0000-0000-000000000000}"/>
  <bookViews>
    <workbookView xWindow="-110" yWindow="-110" windowWidth="19420" windowHeight="11500" activeTab="3" xr2:uid="{D0D35DE9-67FA-48D1-9698-E76ACB823AD5}"/>
  </bookViews>
  <sheets>
    <sheet name="Read me" sheetId="6" r:id="rId1"/>
    <sheet name="Contents" sheetId="7" r:id="rId2"/>
    <sheet name="Graph 1" sheetId="1" r:id="rId3"/>
    <sheet name="Graph 2" sheetId="8" r:id="rId4"/>
    <sheet name="Graph 3" sheetId="9" r:id="rId5"/>
    <sheet name="Graph 4" sheetId="2" r:id="rId6"/>
    <sheet name="Graph 5" sheetId="3" r:id="rId7"/>
    <sheet name="Graph 6" sheetId="4" r:id="rId8"/>
    <sheet name="Graph 7" sheetId="5" r:id="rId9"/>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3" l="1"/>
  <c r="H54" i="4"/>
  <c r="G54" i="4"/>
  <c r="C17" i="4"/>
  <c r="B17" i="4"/>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B8" i="3"/>
  <c r="B7" i="3"/>
  <c r="B6" i="3"/>
</calcChain>
</file>

<file path=xl/sharedStrings.xml><?xml version="1.0" encoding="utf-8"?>
<sst xmlns="http://schemas.openxmlformats.org/spreadsheetml/2006/main" count="110" uniqueCount="95">
  <si>
    <t>CN</t>
  </si>
  <si>
    <t>JM</t>
  </si>
  <si>
    <t>BS</t>
  </si>
  <si>
    <t>A. Account ownership*</t>
  </si>
  <si>
    <t>*Percentage that reported having an account or personally using a mobile money service</t>
  </si>
  <si>
    <t>B. Digital payments**</t>
  </si>
  <si>
    <t>**Percentage that reported using mobile money, a debit or credit card, or a mobile phone to make a payment from an account or who reported using the internet to pay bills or to buy something online or in a store in the past year.</t>
  </si>
  <si>
    <t>C. Adult population who borrowed money</t>
  </si>
  <si>
    <t>Cheque</t>
  </si>
  <si>
    <t>Bahamas</t>
  </si>
  <si>
    <t>Jamaica</t>
  </si>
  <si>
    <t>China</t>
  </si>
  <si>
    <t>Debit Card</t>
  </si>
  <si>
    <t>Credit card</t>
  </si>
  <si>
    <t>Domestic bank transfer</t>
  </si>
  <si>
    <t>CBDC P2B</t>
  </si>
  <si>
    <t>Average cost to merchants for a 25 USD transaction</t>
  </si>
  <si>
    <t>Sand Dollar</t>
  </si>
  <si>
    <t>Wallets issued</t>
  </si>
  <si>
    <t>Share of population with wallets</t>
  </si>
  <si>
    <t>e-CNY</t>
  </si>
  <si>
    <t>subscribers</t>
  </si>
  <si>
    <t>Share of population subscribed</t>
  </si>
  <si>
    <t>Transactions</t>
  </si>
  <si>
    <t>Value*</t>
  </si>
  <si>
    <t>*Value of transactions in CNY</t>
  </si>
  <si>
    <t>*Value of transactions in JMD</t>
  </si>
  <si>
    <t>Value**</t>
  </si>
  <si>
    <t>Deposits*</t>
  </si>
  <si>
    <t>*Value of deposits in CNY</t>
  </si>
  <si>
    <t>Deposits**</t>
  </si>
  <si>
    <t>Deposits***</t>
  </si>
  <si>
    <t>SandDollar</t>
  </si>
  <si>
    <t>***Value of deposits in BSD</t>
  </si>
  <si>
    <t>Notice</t>
  </si>
  <si>
    <t xml:space="preserve">Bibliographic info: </t>
  </si>
  <si>
    <t>Graph</t>
  </si>
  <si>
    <t>Title</t>
  </si>
  <si>
    <t>CBDC in circulation is growing, but remains small relative to deposits</t>
  </si>
  <si>
    <t>Bahamas (Sand Dollar)</t>
  </si>
  <si>
    <t>China (e-CNY)</t>
  </si>
  <si>
    <t>First batch of e-CNY pilot cities and areas**</t>
  </si>
  <si>
    <t>***Shangai, Hainan, Changsha, Xi'an, Qingdao and Dalian.</t>
  </si>
  <si>
    <t>App update that includes utility bill payments</t>
  </si>
  <si>
    <t>Announcement of official name, logo and tagline: "No cash, no problem"</t>
  </si>
  <si>
    <t>Phased rollout</t>
  </si>
  <si>
    <t>2019*</t>
  </si>
  <si>
    <t>*End of the year</t>
  </si>
  <si>
    <t>2017*</t>
  </si>
  <si>
    <t>Pilot launch in Exuma</t>
  </si>
  <si>
    <t>Jamaica (JAM-DEX®)</t>
  </si>
  <si>
    <t>JAM-DEX®</t>
  </si>
  <si>
    <t>Wallets issued (mn)</t>
    <phoneticPr fontId="10" type="noConversion"/>
  </si>
  <si>
    <t>e-CNY 2.0</t>
  </si>
  <si>
    <t>Graph 1. Key financial inclusion indicators in countries of analysis</t>
  </si>
  <si>
    <t>Comments, questions and corrections are welcome. You can contact rudraksh.kansal@bis.org and jon.frost@bis.org.</t>
  </si>
  <si>
    <t>Graph 2. Key milestones in the development of projects</t>
  </si>
  <si>
    <t>Key financial inclusion indicators in countries of analysis</t>
  </si>
  <si>
    <t>Key milestones in the development of projects</t>
  </si>
  <si>
    <t>Total wallets and active users are rising</t>
  </si>
  <si>
    <t>e-CNY in circulation</t>
  </si>
  <si>
    <t>JAM-DEX® in circulation</t>
  </si>
  <si>
    <t>SandDollar in circulation</t>
  </si>
  <si>
    <t>0.5 - 1.5</t>
  </si>
  <si>
    <t>0.3 - 5.5</t>
  </si>
  <si>
    <t>0 - 5.5</t>
  </si>
  <si>
    <t>Graph 3. The e-CNY involves both commercial banks and payment institutions</t>
  </si>
  <si>
    <t>The e-CNY involves both commercial banks and payment institutions</t>
  </si>
  <si>
    <t>CBDC payments are cheaper than with existing payment options</t>
  </si>
  <si>
    <t>Total</t>
  </si>
  <si>
    <t>Graph 4. CBDC payments are cheaper than with existing payment options</t>
  </si>
  <si>
    <t>Graph 5. Total wallets and active users are rising</t>
  </si>
  <si>
    <t>Graph 7. Funds in circulation are growing, but remain small relative to deposits</t>
  </si>
  <si>
    <t>See https://www.centralbankbahamas.com/viewPDF/documents/2025-11-26-09-55-56-CBOB-Quarterly-Digest-Nov-2025.pdf, Tables 1.2 and 2.10.</t>
  </si>
  <si>
    <t xml:space="preserve">For the Bahamas, see https://www.centralbankbahamas.com/viewPDF/documents/2025-08-19-17-54-37-Commercial-Bank-Fee-Schedule-June-2025.pdf </t>
  </si>
  <si>
    <t>Per cent</t>
  </si>
  <si>
    <t>See https://boj.org.jm/statistics/financial-sector/banking-system/</t>
  </si>
  <si>
    <t>**Value of deposits in JMD, excluding central government, local government and other government entities</t>
  </si>
  <si>
    <t>Graph 6. Transactions are rising fast in China, and starting to tick up in Jamaica</t>
  </si>
  <si>
    <t>Transactions are rising fast in China, and starting to tick up in Jamaica</t>
  </si>
  <si>
    <t>Wallet 2.0</t>
  </si>
  <si>
    <t>Official launch with nationwide rollout</t>
  </si>
  <si>
    <t>Integration with the Bahamas Automated Clearing House (ACH)</t>
  </si>
  <si>
    <t>Full integration with the ACH</t>
  </si>
  <si>
    <t>PBC established a task force to study digital fiat currency</t>
  </si>
  <si>
    <t>**Shenzhen, Suzhou, Xiong'an, Chengdu and scenarios in the Winter olympics.</t>
  </si>
  <si>
    <t>Built the first proof-of-concept (PoC) and established the PBC Digital Currency Institute (PBCDCI)</t>
  </si>
  <si>
    <t>Started an e-CNY research and development (R&amp;D) project</t>
  </si>
  <si>
    <t>Second barch of e-CNY pilot cities and areas***</t>
  </si>
  <si>
    <t>Released white paper on the progress of the e-CNY</t>
  </si>
  <si>
    <t>Launched e-CNY app, showed it in Beijing Winter Olympics and expanded to more pilot cities</t>
  </si>
  <si>
    <t>Showed in events, and SIM card integration</t>
  </si>
  <si>
    <t>Government provides incentive programmes to boost JAM-DEX® use</t>
  </si>
  <si>
    <t>Branch, S, Y Cooper, C Franco, J Frost, P Koo Wilkens, Y Lyu, J McIntosh, C Mu, T Phillip, E Salinas, L Ward, T, Walker and A Wright (2026): "Retail CBDCs in practice: the experience of the SandDollar, e-CNY and JAM-DEX®", available at SSRN: https://papers.ssrn.com/sol3/papers.cfm?abstract_id=5398695, March.</t>
  </si>
  <si>
    <r>
      <t>This file gives data on the central bank digital currencies (CBDCs) of the Bahamas (SandDollar), China (e-CNY) and Jamaica (JAM-DEX®), as presented in the paper "</t>
    </r>
    <r>
      <rPr>
        <i/>
        <sz val="14"/>
        <color theme="3" tint="9.9978637043366805E-2"/>
        <rFont val="Times New Roman"/>
        <family val="1"/>
      </rPr>
      <t>Retail CBDCs in practice: the experience of the SandDollar, e-CNY and JAM-DEX®</t>
    </r>
    <r>
      <rPr>
        <sz val="14"/>
        <color theme="3" tint="9.9978637043366805E-2"/>
        <rFont val="Times New Roman"/>
        <family val="1"/>
      </rPr>
      <t xml:space="preserve">". With thanks to Rudraksh Kansal and Ilaria Mattei for data support. 
If you plan to use the data, please do cite our paper as the source. Below you will find the full bibiliographic info.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</si>
</sst>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_);\(#,##0.0\)"/>
    <numFmt numFmtId="166" formatCode="0.0%"/>
    <numFmt numFmtId="167" formatCode="0.0"/>
    <numFmt numFmtId="168" formatCode="0.000%"/>
    <numFmt numFmtId="169" formatCode="_(* #,##0.000_);_(* \(#,##0.000\);_(* &quot;-&quot;??_);_(@_)"/>
  </numFmts>
  <fonts count="18">
    <font>
      <sz val="11"/>
      <color theme="1"/>
      <name val="Segoe UI"/>
      <family val="2"/>
    </font>
    <font>
      <sz val="11"/>
      <color theme="1"/>
      <name val="Segoe UI"/>
      <family val="2"/>
    </font>
    <font>
      <u/>
      <sz val="11"/>
      <color theme="10"/>
      <name val="Segoe UI"/>
      <family val="2"/>
    </font>
    <font>
      <sz val="10"/>
      <name val="Arial"/>
      <family val="2"/>
    </font>
    <font>
      <b/>
      <sz val="16"/>
      <color theme="3" tint="9.9978637043366805E-2"/>
      <name val="Times New Roman"/>
      <family val="1"/>
    </font>
    <font>
      <sz val="11"/>
      <color theme="1"/>
      <name val="Times New Roman"/>
      <family val="1"/>
    </font>
    <font>
      <sz val="14"/>
      <color theme="3" tint="9.9978637043366805E-2"/>
      <name val="Times New Roman"/>
      <family val="1"/>
    </font>
    <font>
      <i/>
      <sz val="14"/>
      <color theme="3" tint="9.9978637043366805E-2"/>
      <name val="Times New Roman"/>
      <family val="1"/>
    </font>
    <font>
      <sz val="14"/>
      <name val="Times New Roman"/>
      <family val="1"/>
    </font>
    <font>
      <sz val="11"/>
      <color theme="3" tint="9.9978637043366805E-2"/>
      <name val="Times New Roman"/>
      <family val="1"/>
    </font>
    <font>
      <sz val="9"/>
      <name val="宋体"/>
      <family val="3"/>
      <charset val="134"/>
    </font>
    <font>
      <u/>
      <sz val="14"/>
      <color theme="10"/>
      <name val="Times New Roman"/>
      <family val="1"/>
    </font>
    <font>
      <u/>
      <sz val="14"/>
      <color theme="3" tint="9.9978637043366805E-2"/>
      <name val="Times New Roman"/>
      <family val="1"/>
    </font>
    <font>
      <b/>
      <sz val="16"/>
      <color theme="1"/>
      <name val="Times New Roman"/>
      <family val="1"/>
    </font>
    <font>
      <b/>
      <sz val="11"/>
      <color theme="3" tint="9.9978637043366805E-2"/>
      <name val="Times New Roman"/>
      <family val="1"/>
    </font>
    <font>
      <sz val="8"/>
      <color theme="3" tint="9.9978637043366805E-2"/>
      <name val="Times New Roman"/>
      <family val="1"/>
    </font>
    <font>
      <b/>
      <sz val="11"/>
      <color theme="1"/>
      <name val="Times New Roman"/>
      <family val="1"/>
    </font>
    <font>
      <sz val="8"/>
      <color theme="1"/>
      <name val="Times New Roman"/>
      <family val="1"/>
    </font>
  </fonts>
  <fills count="4">
    <fill>
      <patternFill patternType="none"/>
    </fill>
    <fill>
      <patternFill patternType="gray125"/>
    </fill>
    <fill>
      <patternFill patternType="solid">
        <fgColor theme="3" tint="0.749992370372631"/>
        <bgColor indexed="64"/>
      </patternFill>
    </fill>
    <fill>
      <patternFill patternType="solid">
        <fgColor theme="3" tint="0.89999084444715716"/>
        <bgColor indexed="64"/>
      </patternFill>
    </fill>
  </fills>
  <borders count="1">
    <border>
      <left/>
      <right/>
      <top/>
      <bottom/>
      <diagonal/>
    </border>
  </borders>
  <cellStyleXfs count="6">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3" fillId="0" borderId="0"/>
    <xf numFmtId="0" fontId="2" fillId="0" borderId="0" applyNumberFormat="0" applyFill="0" applyBorder="0" applyAlignment="0" applyProtection="0"/>
    <xf numFmtId="9" fontId="1" fillId="0" borderId="0" applyFont="0" applyFill="0" applyBorder="0" applyAlignment="0" applyProtection="0"/>
  </cellStyleXfs>
  <cellXfs count="41">
    <xf numFmtId="0" fontId="0" fillId="0" borderId="0" xfId="0"/>
    <xf numFmtId="0" fontId="4" fillId="2" borderId="0" xfId="3" applyFont="1" applyFill="1" applyAlignment="1">
      <alignment wrapText="1"/>
    </xf>
    <xf numFmtId="0" fontId="5" fillId="0" borderId="0" xfId="0" applyFont="1"/>
    <xf numFmtId="0" fontId="6" fillId="0" borderId="0" xfId="3" applyFont="1" applyAlignment="1">
      <alignment wrapText="1"/>
    </xf>
    <xf numFmtId="0" fontId="8" fillId="0" borderId="0" xfId="3" applyFont="1" applyAlignment="1">
      <alignment wrapText="1"/>
    </xf>
    <xf numFmtId="0" fontId="9" fillId="0" borderId="0" xfId="0" applyFont="1"/>
    <xf numFmtId="0" fontId="11" fillId="0" borderId="0" xfId="2" applyFont="1" applyAlignment="1">
      <alignment wrapText="1"/>
    </xf>
    <xf numFmtId="0" fontId="4" fillId="2" borderId="0" xfId="0" applyFont="1" applyFill="1" applyAlignment="1">
      <alignment horizontal="center"/>
    </xf>
    <xf numFmtId="0" fontId="6" fillId="0" borderId="0" xfId="0" applyFont="1"/>
    <xf numFmtId="0" fontId="12" fillId="0" borderId="0" xfId="2" applyFont="1"/>
    <xf numFmtId="0" fontId="13" fillId="0" borderId="0" xfId="0" applyFont="1"/>
    <xf numFmtId="0" fontId="14" fillId="0" borderId="0" xfId="0" applyFont="1"/>
    <xf numFmtId="0" fontId="14" fillId="0" borderId="0" xfId="0" applyFont="1" applyAlignment="1">
      <alignment horizontal="center" vertical="center" wrapText="1"/>
    </xf>
    <xf numFmtId="0" fontId="9" fillId="0" borderId="0" xfId="0" applyFont="1" applyAlignment="1">
      <alignment horizontal="center" vertical="center" wrapText="1"/>
    </xf>
    <xf numFmtId="43" fontId="9" fillId="0" borderId="0" xfId="1" applyFont="1" applyAlignment="1">
      <alignment vertical="center" wrapText="1"/>
    </xf>
    <xf numFmtId="0" fontId="9" fillId="0" borderId="0" xfId="0" applyFont="1" applyAlignment="1">
      <alignment vertical="center" wrapText="1"/>
    </xf>
    <xf numFmtId="17" fontId="9" fillId="0" borderId="0" xfId="0" applyNumberFormat="1" applyFont="1"/>
    <xf numFmtId="0" fontId="9" fillId="0" borderId="0" xfId="0" applyFont="1" applyAlignment="1">
      <alignment horizontal="right"/>
    </xf>
    <xf numFmtId="17" fontId="15" fillId="0" borderId="0" xfId="0" applyNumberFormat="1" applyFont="1"/>
    <xf numFmtId="0" fontId="15" fillId="0" borderId="0" xfId="0" applyFont="1"/>
    <xf numFmtId="0" fontId="4" fillId="0" borderId="0" xfId="0" applyFont="1"/>
    <xf numFmtId="17" fontId="14" fillId="0" borderId="0" xfId="0" applyNumberFormat="1" applyFont="1"/>
    <xf numFmtId="166" fontId="9" fillId="0" borderId="0" xfId="5" applyNumberFormat="1" applyFont="1" applyAlignment="1">
      <alignment vertical="center" wrapText="1"/>
    </xf>
    <xf numFmtId="164" fontId="9" fillId="0" borderId="0" xfId="1" applyNumberFormat="1" applyFont="1" applyAlignment="1">
      <alignment vertical="center" wrapText="1"/>
    </xf>
    <xf numFmtId="165" fontId="9" fillId="0" borderId="0" xfId="1" applyNumberFormat="1" applyFont="1" applyAlignment="1">
      <alignment vertical="center" wrapText="1"/>
    </xf>
    <xf numFmtId="167" fontId="9" fillId="0" borderId="0" xfId="0" applyNumberFormat="1" applyFont="1"/>
    <xf numFmtId="0" fontId="14" fillId="0" borderId="0" xfId="0" applyFont="1" applyAlignment="1">
      <alignment horizontal="center" vertical="center"/>
    </xf>
    <xf numFmtId="17" fontId="14" fillId="0" borderId="0" xfId="0" applyNumberFormat="1" applyFont="1" applyAlignment="1">
      <alignment horizontal="right"/>
    </xf>
    <xf numFmtId="164" fontId="9" fillId="0" borderId="0" xfId="0" applyNumberFormat="1" applyFont="1"/>
    <xf numFmtId="0" fontId="16" fillId="0" borderId="0" xfId="0" applyFont="1" applyAlignment="1">
      <alignment horizontal="center" vertical="center"/>
    </xf>
    <xf numFmtId="17" fontId="5" fillId="0" borderId="0" xfId="0" applyNumberFormat="1" applyFont="1"/>
    <xf numFmtId="17" fontId="15" fillId="0" borderId="0" xfId="0" applyNumberFormat="1" applyFont="1" applyAlignment="1">
      <alignment wrapText="1"/>
    </xf>
    <xf numFmtId="0" fontId="17" fillId="0" borderId="0" xfId="0" applyFont="1"/>
    <xf numFmtId="168" fontId="9" fillId="0" borderId="0" xfId="5" applyNumberFormat="1" applyFont="1" applyAlignment="1">
      <alignment vertical="center" wrapText="1"/>
    </xf>
    <xf numFmtId="169" fontId="5" fillId="0" borderId="0" xfId="0" applyNumberFormat="1" applyFont="1"/>
    <xf numFmtId="0" fontId="4" fillId="2" borderId="0" xfId="0" applyFont="1" applyFill="1" applyAlignment="1">
      <alignment horizontal="left"/>
    </xf>
    <xf numFmtId="0" fontId="14" fillId="3" borderId="0" xfId="0" applyFont="1" applyFill="1" applyAlignment="1">
      <alignment horizontal="left"/>
    </xf>
    <xf numFmtId="0" fontId="14" fillId="3" borderId="0" xfId="0" applyFont="1" applyFill="1" applyAlignment="1">
      <alignment horizontal="left" wrapText="1"/>
    </xf>
    <xf numFmtId="0" fontId="15" fillId="0" borderId="0" xfId="0" applyFont="1" applyAlignment="1">
      <alignment horizontal="left" wrapText="1"/>
    </xf>
    <xf numFmtId="0" fontId="14" fillId="3" borderId="0" xfId="0" applyFont="1" applyFill="1" applyAlignment="1">
      <alignment horizontal="center"/>
    </xf>
    <xf numFmtId="17" fontId="15" fillId="0" borderId="0" xfId="0" applyNumberFormat="1" applyFont="1" applyAlignment="1">
      <alignment horizontal="left" wrapText="1"/>
    </xf>
  </cellXfs>
  <cellStyles count="6">
    <cellStyle name="Comma" xfId="1" builtinId="3"/>
    <cellStyle name="Hyperlink" xfId="2" builtinId="8"/>
    <cellStyle name="Hyperlink 3" xfId="4" xr:uid="{0E8CA073-2045-4D8F-8E5B-5E1A6D1D7B20}"/>
    <cellStyle name="Normal" xfId="0" builtinId="0"/>
    <cellStyle name="Normal 2 2" xfId="3" xr:uid="{61C10998-97B5-43E0-B78F-DD0F628631F5}"/>
    <cellStyle name="Percent"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5522</xdr:rowOff>
    </xdr:from>
    <xdr:to>
      <xdr:col>13</xdr:col>
      <xdr:colOff>28166</xdr:colOff>
      <xdr:row>18</xdr:row>
      <xdr:rowOff>24849</xdr:rowOff>
    </xdr:to>
    <xdr:pic>
      <xdr:nvPicPr>
        <xdr:cNvPr id="2" name="Picture 1">
          <a:extLst>
            <a:ext uri="{FF2B5EF4-FFF2-40B4-BE49-F238E27FC236}">
              <a16:creationId xmlns:a16="http://schemas.microsoft.com/office/drawing/2014/main" id="{24574B1B-12FB-23CA-1EDB-AEF36EB93E02}"/>
            </a:ext>
          </a:extLst>
        </xdr:cNvPr>
        <xdr:cNvPicPr>
          <a:picLocks noChangeAspect="1"/>
        </xdr:cNvPicPr>
      </xdr:nvPicPr>
      <xdr:blipFill>
        <a:blip xmlns:r="http://schemas.openxmlformats.org/officeDocument/2006/relationships" r:embed="rId1"/>
        <a:stretch>
          <a:fillRect/>
        </a:stretch>
      </xdr:blipFill>
      <xdr:spPr>
        <a:xfrm>
          <a:off x="0" y="646044"/>
          <a:ext cx="8995470" cy="290995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rudraksh.kansal@bis.org;%20jon.frost@bis.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0954A-3B02-4C06-B436-80E6541C544C}">
  <sheetPr>
    <pageSetUpPr fitToPage="1"/>
  </sheetPr>
  <dimension ref="A1:A7"/>
  <sheetViews>
    <sheetView zoomScale="115" zoomScaleNormal="115" workbookViewId="0">
      <selection activeCell="A3" sqref="A3"/>
    </sheetView>
  </sheetViews>
  <sheetFormatPr defaultColWidth="8.4140625" defaultRowHeight="14"/>
  <cols>
    <col min="1" max="1" width="106.9140625" style="2" customWidth="1"/>
    <col min="2" max="16384" width="8.4140625" style="2"/>
  </cols>
  <sheetData>
    <row r="1" spans="1:1" ht="20">
      <c r="A1" s="1" t="s">
        <v>34</v>
      </c>
    </row>
    <row r="2" spans="1:1" ht="78" customHeight="1">
      <c r="A2" s="3" t="s">
        <v>94</v>
      </c>
    </row>
    <row r="3" spans="1:1" ht="18">
      <c r="A3" s="4"/>
    </row>
    <row r="4" spans="1:1" ht="18.75" customHeight="1">
      <c r="A4" s="6" t="s">
        <v>55</v>
      </c>
    </row>
    <row r="5" spans="1:1" ht="18">
      <c r="A5" s="4"/>
    </row>
    <row r="6" spans="1:1" ht="20">
      <c r="A6" s="1" t="s">
        <v>35</v>
      </c>
    </row>
    <row r="7" spans="1:1" ht="56.25" customHeight="1">
      <c r="A7" s="3" t="s">
        <v>93</v>
      </c>
    </row>
  </sheetData>
  <phoneticPr fontId="10" type="noConversion"/>
  <hyperlinks>
    <hyperlink ref="A4" r:id="rId1" xr:uid="{CC9D9128-94D4-4E53-A912-0506DCE5DFFB}"/>
  </hyperlinks>
  <pageMargins left="0.7" right="0.7" top="0.75" bottom="0.75" header="0.3" footer="0.3"/>
  <pageSetup paperSize="9" scale="78" fitToHeight="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DCA9B-86DE-4C35-8667-FDBAD6B2AF36}">
  <sheetPr>
    <pageSetUpPr fitToPage="1"/>
  </sheetPr>
  <dimension ref="A1:B8"/>
  <sheetViews>
    <sheetView zoomScale="115" zoomScaleNormal="115" workbookViewId="0">
      <selection activeCell="C11" sqref="C11"/>
    </sheetView>
  </sheetViews>
  <sheetFormatPr defaultColWidth="8.4140625" defaultRowHeight="14"/>
  <cols>
    <col min="1" max="1" width="8" style="2" bestFit="1" customWidth="1"/>
    <col min="2" max="2" width="75.4140625" style="2" bestFit="1" customWidth="1"/>
    <col min="3" max="16384" width="8.4140625" style="2"/>
  </cols>
  <sheetData>
    <row r="1" spans="1:2" ht="20">
      <c r="A1" s="7" t="s">
        <v>36</v>
      </c>
      <c r="B1" s="7" t="s">
        <v>37</v>
      </c>
    </row>
    <row r="2" spans="1:2" ht="18">
      <c r="A2" s="8">
        <v>1</v>
      </c>
      <c r="B2" s="9" t="s">
        <v>57</v>
      </c>
    </row>
    <row r="3" spans="1:2" ht="18">
      <c r="A3" s="8">
        <v>2</v>
      </c>
      <c r="B3" s="9" t="s">
        <v>58</v>
      </c>
    </row>
    <row r="4" spans="1:2" ht="18">
      <c r="A4" s="8">
        <v>3</v>
      </c>
      <c r="B4" s="9" t="s">
        <v>67</v>
      </c>
    </row>
    <row r="5" spans="1:2" ht="18">
      <c r="A5" s="8">
        <v>4</v>
      </c>
      <c r="B5" s="9" t="s">
        <v>68</v>
      </c>
    </row>
    <row r="6" spans="1:2" ht="18">
      <c r="A6" s="8">
        <v>5</v>
      </c>
      <c r="B6" s="9" t="s">
        <v>59</v>
      </c>
    </row>
    <row r="7" spans="1:2" ht="18">
      <c r="A7" s="8">
        <v>6</v>
      </c>
      <c r="B7" s="9" t="s">
        <v>79</v>
      </c>
    </row>
    <row r="8" spans="1:2" ht="18">
      <c r="A8" s="8">
        <v>7</v>
      </c>
      <c r="B8" s="9" t="s">
        <v>38</v>
      </c>
    </row>
  </sheetData>
  <phoneticPr fontId="10" type="noConversion"/>
  <hyperlinks>
    <hyperlink ref="B2" location="'Graph 1'!A1" display="Key financial inclusion indicators in countries with CBDCs" xr:uid="{C7F36036-05A9-465E-8E8A-6FF753261B78}"/>
    <hyperlink ref="B3" location="'Graph 2'!A1" display="Key milestones in the development of retail CBDCs" xr:uid="{70AE5F65-93E5-41C4-9AD6-D0FBFC5B4C80}"/>
    <hyperlink ref="B5" location="'Graph 4'!A1" display="CBDC payments are cheaper than existing payment options" xr:uid="{D94DF6ED-6B33-4DD0-BDB7-0DD0107B5819}"/>
    <hyperlink ref="B6" location="'Graph 5'!A1" display="Total wallets and active users are rising" xr:uid="{8F957A6B-C52D-47CC-9E4C-BD9EDD97B4D9}"/>
    <hyperlink ref="B7" location="'Graph 6'!A1" display="Transactions are rising fast in China, and starting to tick up in Jamaica" xr:uid="{6AF5CE90-7286-4E09-B757-5B146A4A7E57}"/>
    <hyperlink ref="B8" location="'Graph 7'!A1" display="CBDC in circulation is growing, but remains small relative to deposits" xr:uid="{7448AA53-E32C-4744-91CE-996FCC107F09}"/>
    <hyperlink ref="B4" location="'Graph 3'!A1" display="The e-CNY involves both commercial banks and payment institutions" xr:uid="{32377CAD-DFB4-411C-BDFF-6FFB405FEF17}"/>
  </hyperlinks>
  <pageMargins left="0.7" right="0.7" top="0.75" bottom="0.75" header="0.3" footer="0.3"/>
  <pageSetup paperSize="9" scale="9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DCBC6-D3FB-490F-9C03-AE0DA1A81457}">
  <sheetPr>
    <pageSetUpPr fitToPage="1"/>
  </sheetPr>
  <dimension ref="A1:J24"/>
  <sheetViews>
    <sheetView zoomScale="115" zoomScaleNormal="115" workbookViewId="0">
      <selection activeCell="A2" sqref="A2"/>
    </sheetView>
  </sheetViews>
  <sheetFormatPr defaultColWidth="8.4140625" defaultRowHeight="14"/>
  <cols>
    <col min="1" max="1" width="16.08203125" style="2" customWidth="1"/>
    <col min="2" max="2" width="11.58203125" style="2" customWidth="1"/>
    <col min="3" max="16384" width="8.4140625" style="2"/>
  </cols>
  <sheetData>
    <row r="1" spans="1:10" ht="20">
      <c r="A1" s="35" t="s">
        <v>54</v>
      </c>
      <c r="B1" s="35"/>
      <c r="C1" s="35"/>
      <c r="D1" s="35"/>
      <c r="E1" s="35"/>
      <c r="F1" s="35"/>
      <c r="G1" s="35"/>
      <c r="H1" s="35"/>
      <c r="I1" s="35"/>
      <c r="J1" s="35"/>
    </row>
    <row r="2" spans="1:10" ht="20">
      <c r="A2" s="10"/>
    </row>
    <row r="3" spans="1:10" s="11" customFormat="1">
      <c r="A3" s="36" t="s">
        <v>3</v>
      </c>
      <c r="B3" s="36"/>
    </row>
    <row r="4" spans="1:10" s="5" customFormat="1">
      <c r="A4" s="12"/>
      <c r="B4" s="13" t="s">
        <v>75</v>
      </c>
    </row>
    <row r="5" spans="1:10" s="5" customFormat="1">
      <c r="A5" s="12" t="s">
        <v>2</v>
      </c>
      <c r="B5" s="14">
        <v>89</v>
      </c>
    </row>
    <row r="6" spans="1:10" s="5" customFormat="1">
      <c r="A6" s="12" t="s">
        <v>0</v>
      </c>
      <c r="B6" s="14">
        <v>95</v>
      </c>
    </row>
    <row r="7" spans="1:10" s="5" customFormat="1">
      <c r="A7" s="12" t="s">
        <v>1</v>
      </c>
      <c r="B7" s="14">
        <v>73.300361633300795</v>
      </c>
    </row>
    <row r="8" spans="1:10" s="5" customFormat="1">
      <c r="A8" s="12"/>
      <c r="B8" s="15"/>
    </row>
    <row r="9" spans="1:10" s="5" customFormat="1" ht="33.75" customHeight="1">
      <c r="A9" s="38" t="s">
        <v>4</v>
      </c>
      <c r="B9" s="38"/>
    </row>
    <row r="10" spans="1:10" s="5" customFormat="1"/>
    <row r="11" spans="1:10" s="5" customFormat="1"/>
    <row r="12" spans="1:10" s="5" customFormat="1">
      <c r="A12" s="36" t="s">
        <v>5</v>
      </c>
      <c r="B12" s="36"/>
    </row>
    <row r="13" spans="1:10" s="5" customFormat="1">
      <c r="A13" s="12"/>
      <c r="B13" s="13" t="s">
        <v>75</v>
      </c>
    </row>
    <row r="14" spans="1:10" s="5" customFormat="1">
      <c r="A14" s="12" t="s">
        <v>2</v>
      </c>
      <c r="B14" s="14">
        <v>75</v>
      </c>
    </row>
    <row r="15" spans="1:10" s="5" customFormat="1">
      <c r="A15" s="12" t="s">
        <v>0</v>
      </c>
      <c r="B15" s="14">
        <v>84.541672468185396</v>
      </c>
    </row>
    <row r="16" spans="1:10" s="5" customFormat="1">
      <c r="A16" s="12" t="s">
        <v>1</v>
      </c>
      <c r="B16" s="14">
        <v>40.322202444076503</v>
      </c>
    </row>
    <row r="17" spans="1:2" s="5" customFormat="1" ht="75.150000000000006" customHeight="1">
      <c r="A17" s="38" t="s">
        <v>6</v>
      </c>
      <c r="B17" s="38"/>
    </row>
    <row r="18" spans="1:2" s="5" customFormat="1"/>
    <row r="19" spans="1:2" s="5" customFormat="1"/>
    <row r="20" spans="1:2" s="5" customFormat="1" ht="33" customHeight="1">
      <c r="A20" s="37" t="s">
        <v>7</v>
      </c>
      <c r="B20" s="37"/>
    </row>
    <row r="21" spans="1:2" s="5" customFormat="1">
      <c r="A21" s="12"/>
      <c r="B21" s="13" t="s">
        <v>75</v>
      </c>
    </row>
    <row r="22" spans="1:2" s="5" customFormat="1">
      <c r="A22" s="12" t="s">
        <v>0</v>
      </c>
      <c r="B22" s="14">
        <v>55.712783336639397</v>
      </c>
    </row>
    <row r="23" spans="1:2" s="5" customFormat="1">
      <c r="A23" s="12" t="s">
        <v>1</v>
      </c>
      <c r="B23" s="14">
        <v>31.822502613067599</v>
      </c>
    </row>
    <row r="24" spans="1:2" s="5" customFormat="1"/>
  </sheetData>
  <mergeCells count="6">
    <mergeCell ref="A1:J1"/>
    <mergeCell ref="A3:B3"/>
    <mergeCell ref="A12:B12"/>
    <mergeCell ref="A20:B20"/>
    <mergeCell ref="A9:B9"/>
    <mergeCell ref="A17:B17"/>
  </mergeCells>
  <phoneticPr fontId="10" type="noConversion"/>
  <pageMargins left="0.7" right="0.7" top="0.75" bottom="0.75" header="0.3" footer="0.3"/>
  <pageSetup paperSize="9" fitToHeight="0" orientation="portrait" r:id="rId1"/>
  <headerFooter>
    <oddHeader>&amp;R&amp;"Calibri"&amp;9&amp;K000000 Unrestricted&amp;1#_x000D_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08168-1E4A-40BE-B3AC-9D6819CB2479}">
  <sheetPr>
    <pageSetUpPr fitToPage="1"/>
  </sheetPr>
  <dimension ref="A1:I28"/>
  <sheetViews>
    <sheetView tabSelected="1" zoomScale="115" zoomScaleNormal="115" workbookViewId="0">
      <selection sqref="A1:I1"/>
    </sheetView>
  </sheetViews>
  <sheetFormatPr defaultColWidth="8.4140625" defaultRowHeight="14"/>
  <cols>
    <col min="1" max="1" width="11" style="2" customWidth="1"/>
    <col min="2" max="16384" width="8.4140625" style="2"/>
  </cols>
  <sheetData>
    <row r="1" spans="1:9" ht="20">
      <c r="A1" s="35" t="s">
        <v>56</v>
      </c>
      <c r="B1" s="35"/>
      <c r="C1" s="35"/>
      <c r="D1" s="35"/>
      <c r="E1" s="35"/>
      <c r="F1" s="35"/>
      <c r="G1" s="35"/>
      <c r="H1" s="35"/>
      <c r="I1" s="35"/>
    </row>
    <row r="2" spans="1:9" ht="20">
      <c r="A2" s="10"/>
    </row>
    <row r="3" spans="1:9">
      <c r="A3" s="36" t="s">
        <v>39</v>
      </c>
      <c r="B3" s="36"/>
      <c r="C3" s="36"/>
      <c r="D3" s="36"/>
      <c r="E3" s="36"/>
      <c r="F3" s="36"/>
      <c r="G3" s="36"/>
      <c r="H3" s="36"/>
      <c r="I3" s="36"/>
    </row>
    <row r="4" spans="1:9" s="5" customFormat="1">
      <c r="A4" s="16">
        <v>43800</v>
      </c>
      <c r="B4" s="5" t="s">
        <v>49</v>
      </c>
    </row>
    <row r="5" spans="1:9" s="5" customFormat="1">
      <c r="A5" s="16">
        <v>44105</v>
      </c>
      <c r="B5" s="5" t="s">
        <v>81</v>
      </c>
    </row>
    <row r="6" spans="1:9" s="5" customFormat="1">
      <c r="A6" s="16">
        <v>44621</v>
      </c>
      <c r="B6" s="5" t="s">
        <v>82</v>
      </c>
    </row>
    <row r="7" spans="1:9" s="5" customFormat="1">
      <c r="A7" s="16">
        <v>45261</v>
      </c>
      <c r="B7" s="5" t="s">
        <v>83</v>
      </c>
    </row>
    <row r="8" spans="1:9" s="5" customFormat="1">
      <c r="A8" s="16">
        <v>45413</v>
      </c>
      <c r="B8" s="5" t="s">
        <v>80</v>
      </c>
    </row>
    <row r="10" spans="1:9">
      <c r="A10" s="36" t="s">
        <v>40</v>
      </c>
      <c r="B10" s="36"/>
      <c r="C10" s="36"/>
      <c r="D10" s="36"/>
      <c r="E10" s="36"/>
      <c r="F10" s="36"/>
      <c r="G10" s="36"/>
      <c r="H10" s="36"/>
      <c r="I10" s="36"/>
    </row>
    <row r="11" spans="1:9" s="5" customFormat="1">
      <c r="A11" s="17">
        <v>2014</v>
      </c>
      <c r="B11" s="5" t="s">
        <v>84</v>
      </c>
    </row>
    <row r="12" spans="1:9" s="5" customFormat="1">
      <c r="A12" s="17">
        <v>2016</v>
      </c>
      <c r="B12" s="5" t="s">
        <v>86</v>
      </c>
    </row>
    <row r="13" spans="1:9" s="5" customFormat="1">
      <c r="A13" s="17" t="s">
        <v>48</v>
      </c>
      <c r="B13" s="5" t="s">
        <v>87</v>
      </c>
    </row>
    <row r="14" spans="1:9" s="5" customFormat="1">
      <c r="A14" s="17" t="s">
        <v>46</v>
      </c>
      <c r="B14" s="5" t="s">
        <v>41</v>
      </c>
    </row>
    <row r="15" spans="1:9" s="5" customFormat="1">
      <c r="A15" s="16">
        <v>44136</v>
      </c>
      <c r="B15" s="5" t="s">
        <v>88</v>
      </c>
    </row>
    <row r="16" spans="1:9" s="5" customFormat="1">
      <c r="A16" s="16">
        <v>44378</v>
      </c>
      <c r="B16" s="5" t="s">
        <v>89</v>
      </c>
    </row>
    <row r="17" spans="1:9" s="5" customFormat="1">
      <c r="A17" s="16">
        <v>44593</v>
      </c>
      <c r="B17" s="5" t="s">
        <v>90</v>
      </c>
    </row>
    <row r="18" spans="1:9" s="5" customFormat="1">
      <c r="A18" s="16">
        <v>45108</v>
      </c>
      <c r="B18" s="5" t="s">
        <v>91</v>
      </c>
    </row>
    <row r="19" spans="1:9" s="5" customFormat="1">
      <c r="A19" s="16">
        <v>45170</v>
      </c>
      <c r="B19" s="5" t="s">
        <v>43</v>
      </c>
    </row>
    <row r="20" spans="1:9" s="5" customFormat="1">
      <c r="A20" s="16">
        <v>46048</v>
      </c>
      <c r="B20" s="5" t="s">
        <v>53</v>
      </c>
    </row>
    <row r="21" spans="1:9" s="5" customFormat="1">
      <c r="A21" s="18" t="s">
        <v>47</v>
      </c>
    </row>
    <row r="22" spans="1:9" s="5" customFormat="1">
      <c r="A22" s="19" t="s">
        <v>85</v>
      </c>
    </row>
    <row r="23" spans="1:9" s="5" customFormat="1">
      <c r="A23" s="19" t="s">
        <v>42</v>
      </c>
    </row>
    <row r="25" spans="1:9">
      <c r="A25" s="36" t="s">
        <v>50</v>
      </c>
      <c r="B25" s="36"/>
      <c r="C25" s="36"/>
      <c r="D25" s="36"/>
      <c r="E25" s="36"/>
      <c r="F25" s="36"/>
      <c r="G25" s="36"/>
      <c r="H25" s="36"/>
      <c r="I25" s="36"/>
    </row>
    <row r="26" spans="1:9" s="5" customFormat="1">
      <c r="A26" s="16">
        <v>44593</v>
      </c>
      <c r="B26" s="5" t="s">
        <v>44</v>
      </c>
    </row>
    <row r="27" spans="1:9" s="5" customFormat="1">
      <c r="A27" s="16">
        <v>44866</v>
      </c>
      <c r="B27" s="5" t="s">
        <v>45</v>
      </c>
    </row>
    <row r="28" spans="1:9" s="5" customFormat="1">
      <c r="A28" s="16">
        <v>45017</v>
      </c>
      <c r="B28" s="5" t="s">
        <v>92</v>
      </c>
    </row>
  </sheetData>
  <mergeCells count="4">
    <mergeCell ref="A1:I1"/>
    <mergeCell ref="A3:I3"/>
    <mergeCell ref="A10:I10"/>
    <mergeCell ref="A25:I25"/>
  </mergeCells>
  <phoneticPr fontId="10" type="noConversion"/>
  <pageMargins left="0.7" right="0.7" top="0.75" bottom="0.75" header="0.3" footer="0.3"/>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9AE2D-7F31-424D-9577-7F5DCCB86EF0}">
  <sheetPr>
    <pageSetUpPr fitToPage="1"/>
  </sheetPr>
  <dimension ref="A1:M8"/>
  <sheetViews>
    <sheetView zoomScale="115" zoomScaleNormal="115" workbookViewId="0">
      <selection activeCell="A2" sqref="A2"/>
    </sheetView>
  </sheetViews>
  <sheetFormatPr defaultColWidth="8.4140625" defaultRowHeight="14"/>
  <cols>
    <col min="1" max="4" width="8.4140625" style="2"/>
    <col min="5" max="5" width="11.4140625" style="2" customWidth="1"/>
    <col min="6" max="8" width="8.4140625" style="2"/>
    <col min="9" max="9" width="12" style="2" customWidth="1"/>
    <col min="10" max="16384" width="8.4140625" style="2"/>
  </cols>
  <sheetData>
    <row r="1" spans="1:13" ht="20">
      <c r="A1" s="35" t="s">
        <v>66</v>
      </c>
      <c r="B1" s="35"/>
      <c r="C1" s="35"/>
      <c r="D1" s="35"/>
      <c r="E1" s="35"/>
      <c r="F1" s="35"/>
      <c r="G1" s="35"/>
      <c r="H1" s="35"/>
      <c r="I1" s="35"/>
      <c r="J1" s="35"/>
      <c r="K1" s="35"/>
      <c r="L1" s="35"/>
      <c r="M1" s="35"/>
    </row>
    <row r="2" spans="1:13" s="5" customFormat="1" ht="20">
      <c r="A2" s="20"/>
    </row>
    <row r="3" spans="1:13" s="5" customFormat="1"/>
    <row r="4" spans="1:13" s="5" customFormat="1"/>
    <row r="5" spans="1:13" s="5" customFormat="1"/>
    <row r="6" spans="1:13" s="5" customFormat="1"/>
    <row r="7" spans="1:13" s="5" customFormat="1"/>
    <row r="8" spans="1:13" s="5" customFormat="1"/>
  </sheetData>
  <mergeCells count="1">
    <mergeCell ref="A1:M1"/>
  </mergeCells>
  <pageMargins left="0.7" right="0.7" top="0.75" bottom="0.75" header="0.3" footer="0.3"/>
  <pageSetup paperSize="9" scale="97"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CF538-6719-4B24-9661-BB0A3795BCAE}">
  <sheetPr>
    <pageSetUpPr fitToPage="1"/>
  </sheetPr>
  <dimension ref="A1:J10"/>
  <sheetViews>
    <sheetView zoomScale="115" zoomScaleNormal="115" workbookViewId="0">
      <selection activeCell="A2" sqref="A2"/>
    </sheetView>
  </sheetViews>
  <sheetFormatPr defaultColWidth="8.4140625" defaultRowHeight="14"/>
  <cols>
    <col min="1" max="4" width="8.4140625" style="2"/>
    <col min="5" max="5" width="11.4140625" style="2" customWidth="1"/>
    <col min="6" max="8" width="8.4140625" style="2"/>
    <col min="9" max="9" width="12" style="2" customWidth="1"/>
    <col min="10" max="10" width="10.4140625" style="2" customWidth="1"/>
    <col min="11" max="16384" width="8.4140625" style="2"/>
  </cols>
  <sheetData>
    <row r="1" spans="1:10" ht="20">
      <c r="A1" s="35" t="s">
        <v>70</v>
      </c>
      <c r="B1" s="35"/>
      <c r="C1" s="35"/>
      <c r="D1" s="35"/>
      <c r="E1" s="35"/>
      <c r="F1" s="35"/>
      <c r="G1" s="35"/>
      <c r="H1" s="35"/>
      <c r="I1" s="35"/>
      <c r="J1" s="35"/>
    </row>
    <row r="2" spans="1:10" s="5" customFormat="1" ht="20">
      <c r="A2" s="20"/>
    </row>
    <row r="3" spans="1:10" s="5" customFormat="1">
      <c r="A3" s="36" t="s">
        <v>16</v>
      </c>
      <c r="B3" s="36"/>
      <c r="C3" s="36"/>
      <c r="D3" s="36"/>
      <c r="E3" s="36"/>
      <c r="F3" s="36"/>
    </row>
    <row r="4" spans="1:10" s="5" customFormat="1" ht="28">
      <c r="A4" s="12"/>
      <c r="B4" s="12" t="s">
        <v>12</v>
      </c>
      <c r="C4" s="12" t="s">
        <v>13</v>
      </c>
      <c r="D4" s="12" t="s">
        <v>8</v>
      </c>
      <c r="E4" s="12" t="s">
        <v>14</v>
      </c>
      <c r="F4" s="12" t="s">
        <v>15</v>
      </c>
    </row>
    <row r="5" spans="1:10" s="5" customFormat="1">
      <c r="A5" s="12" t="s">
        <v>9</v>
      </c>
      <c r="B5" s="15" t="s">
        <v>63</v>
      </c>
      <c r="C5" s="14" t="s">
        <v>63</v>
      </c>
      <c r="D5" s="15" t="s">
        <v>64</v>
      </c>
      <c r="E5" s="15" t="s">
        <v>65</v>
      </c>
      <c r="F5" s="15">
        <v>0.75</v>
      </c>
    </row>
    <row r="6" spans="1:10" s="5" customFormat="1">
      <c r="A6" s="12" t="s">
        <v>10</v>
      </c>
      <c r="B6" s="15">
        <v>0.78</v>
      </c>
      <c r="C6" s="14">
        <v>0</v>
      </c>
      <c r="D6" s="14">
        <v>2.2400000000000002</v>
      </c>
      <c r="E6" s="15">
        <v>0</v>
      </c>
      <c r="F6" s="15">
        <v>0</v>
      </c>
    </row>
    <row r="7" spans="1:10" s="5" customFormat="1">
      <c r="A7" s="12" t="s">
        <v>11</v>
      </c>
      <c r="B7" s="14">
        <v>0.10375</v>
      </c>
      <c r="C7" s="14">
        <v>0.12875</v>
      </c>
      <c r="D7" s="14">
        <v>0.17</v>
      </c>
      <c r="E7" s="15">
        <v>0</v>
      </c>
      <c r="F7" s="15">
        <v>0</v>
      </c>
    </row>
    <row r="8" spans="1:10" s="5" customFormat="1"/>
    <row r="10" spans="1:10">
      <c r="A10" s="18" t="s">
        <v>74</v>
      </c>
    </row>
  </sheetData>
  <mergeCells count="2">
    <mergeCell ref="A3:F3"/>
    <mergeCell ref="A1:J1"/>
  </mergeCells>
  <phoneticPr fontId="10" type="noConversion"/>
  <pageMargins left="0.7" right="0.7" top="0.75" bottom="0.75" header="0.3" footer="0.3"/>
  <pageSetup paperSize="9" scale="97"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177E0-4C00-4E6D-9203-8536529CD2E2}">
  <sheetPr>
    <pageSetUpPr fitToPage="1"/>
  </sheetPr>
  <dimension ref="A1:O58"/>
  <sheetViews>
    <sheetView zoomScale="115" zoomScaleNormal="115" workbookViewId="0">
      <selection activeCell="A2" sqref="A2"/>
    </sheetView>
  </sheetViews>
  <sheetFormatPr defaultColWidth="8.9140625" defaultRowHeight="14"/>
  <cols>
    <col min="1" max="1" width="8.9140625" style="2"/>
    <col min="2" max="2" width="14" style="2" customWidth="1"/>
    <col min="3" max="3" width="11.4140625" style="2" bestFit="1" customWidth="1"/>
    <col min="4" max="6" width="8.9140625" style="2"/>
    <col min="7" max="7" width="13.4140625" style="2" customWidth="1"/>
    <col min="8" max="8" width="12.4140625" style="2" customWidth="1"/>
    <col min="9" max="11" width="8.9140625" style="2"/>
    <col min="12" max="12" width="12" style="2" customWidth="1"/>
    <col min="13" max="13" width="10.4140625" style="2" customWidth="1"/>
    <col min="14" max="16384" width="8.9140625" style="2"/>
  </cols>
  <sheetData>
    <row r="1" spans="1:13" ht="20">
      <c r="A1" s="35" t="s">
        <v>71</v>
      </c>
      <c r="B1" s="35"/>
      <c r="C1" s="35"/>
      <c r="D1" s="35"/>
      <c r="E1" s="35"/>
      <c r="F1" s="35"/>
      <c r="G1" s="35"/>
      <c r="H1" s="35"/>
      <c r="I1" s="35"/>
    </row>
    <row r="2" spans="1:13" ht="20">
      <c r="A2" s="10"/>
    </row>
    <row r="3" spans="1:13" s="5" customFormat="1">
      <c r="A3" s="39" t="s">
        <v>17</v>
      </c>
      <c r="B3" s="39"/>
      <c r="C3" s="39"/>
      <c r="F3" s="39" t="s">
        <v>20</v>
      </c>
      <c r="G3" s="39"/>
      <c r="H3" s="39"/>
      <c r="K3" s="39" t="s">
        <v>51</v>
      </c>
      <c r="L3" s="39"/>
      <c r="M3" s="39"/>
    </row>
    <row r="4" spans="1:13" s="5" customFormat="1" ht="42">
      <c r="A4" s="12"/>
      <c r="B4" s="12" t="s">
        <v>19</v>
      </c>
      <c r="C4" s="12" t="s">
        <v>18</v>
      </c>
      <c r="F4" s="12"/>
      <c r="G4" s="12" t="s">
        <v>19</v>
      </c>
      <c r="H4" s="12" t="s">
        <v>52</v>
      </c>
      <c r="K4" s="12"/>
      <c r="L4" s="12" t="s">
        <v>22</v>
      </c>
      <c r="M4" s="12" t="s">
        <v>21</v>
      </c>
    </row>
    <row r="5" spans="1:13" s="5" customFormat="1">
      <c r="A5" s="21">
        <v>44713</v>
      </c>
      <c r="B5" s="22">
        <f>C5/398165</f>
        <v>0.14703200934286037</v>
      </c>
      <c r="C5" s="23">
        <v>58543</v>
      </c>
      <c r="F5" s="21">
        <v>44197</v>
      </c>
      <c r="G5" s="22">
        <v>4.0417209631728E-4</v>
      </c>
      <c r="H5" s="24">
        <v>0.56999999999999995</v>
      </c>
      <c r="K5" s="21">
        <v>44501</v>
      </c>
      <c r="L5" s="33">
        <v>1.2023927615955801E-5</v>
      </c>
      <c r="M5" s="23">
        <v>34</v>
      </c>
    </row>
    <row r="6" spans="1:13" s="5" customFormat="1">
      <c r="A6" s="21">
        <v>44743</v>
      </c>
      <c r="B6" s="22">
        <f t="shared" ref="B6:B44" si="0">C6/398165</f>
        <v>0.14997551266434769</v>
      </c>
      <c r="C6" s="23">
        <v>59715</v>
      </c>
      <c r="F6" s="21">
        <v>44408</v>
      </c>
      <c r="G6" s="22">
        <v>4.77640622788393E-3</v>
      </c>
      <c r="H6" s="24">
        <v>6.75</v>
      </c>
      <c r="K6" s="21">
        <v>44531</v>
      </c>
      <c r="L6" s="33">
        <v>2.58160798813168E-5</v>
      </c>
      <c r="M6" s="23">
        <v>73</v>
      </c>
    </row>
    <row r="7" spans="1:13" s="5" customFormat="1">
      <c r="A7" s="21">
        <v>44774</v>
      </c>
      <c r="B7" s="22">
        <f t="shared" si="0"/>
        <v>0.15077919957806438</v>
      </c>
      <c r="C7" s="23">
        <v>60035</v>
      </c>
      <c r="F7" s="21">
        <v>44562</v>
      </c>
      <c r="G7" s="22">
        <v>1.3239933521923599E-2</v>
      </c>
      <c r="H7" s="24">
        <v>18.72</v>
      </c>
      <c r="K7" s="21">
        <v>44562</v>
      </c>
      <c r="L7" s="33">
        <v>2.72337222804034E-5</v>
      </c>
      <c r="M7" s="23">
        <v>77</v>
      </c>
    </row>
    <row r="8" spans="1:13" s="5" customFormat="1">
      <c r="A8" s="21">
        <v>44805</v>
      </c>
      <c r="B8" s="22">
        <f t="shared" si="0"/>
        <v>8.4922080042193565E-2</v>
      </c>
      <c r="C8" s="23">
        <v>33813</v>
      </c>
      <c r="F8" s="21">
        <v>44773</v>
      </c>
      <c r="G8" s="22">
        <v>3.1306869964664301E-2</v>
      </c>
      <c r="H8" s="24">
        <v>44.3</v>
      </c>
      <c r="K8" s="21">
        <v>44593</v>
      </c>
      <c r="L8" s="33">
        <v>2.9355830510045199E-5</v>
      </c>
      <c r="M8" s="23">
        <v>83</v>
      </c>
    </row>
    <row r="9" spans="1:13" s="5" customFormat="1">
      <c r="A9" s="21">
        <v>44835</v>
      </c>
      <c r="B9" s="22">
        <f t="shared" si="0"/>
        <v>0.15324802531613779</v>
      </c>
      <c r="C9" s="23">
        <v>61018</v>
      </c>
      <c r="F9" s="21">
        <v>44927</v>
      </c>
      <c r="G9" s="22">
        <v>5.8399735875706203E-2</v>
      </c>
      <c r="H9" s="24">
        <v>82.69</v>
      </c>
      <c r="K9" s="21">
        <v>44621</v>
      </c>
      <c r="L9" s="33">
        <v>4.0673741068134899E-5</v>
      </c>
      <c r="M9" s="23">
        <v>115</v>
      </c>
    </row>
    <row r="10" spans="1:13" s="5" customFormat="1">
      <c r="A10" s="21">
        <v>44866</v>
      </c>
      <c r="B10" s="22">
        <f t="shared" si="0"/>
        <v>0.15748998530759861</v>
      </c>
      <c r="C10" s="23">
        <v>62707</v>
      </c>
      <c r="F10" s="21">
        <v>45138</v>
      </c>
      <c r="G10" s="22">
        <v>8.4428083274523599E-2</v>
      </c>
      <c r="H10" s="24">
        <v>119.63</v>
      </c>
      <c r="K10" s="21">
        <v>44652</v>
      </c>
      <c r="L10" s="22">
        <v>3.6199275865935097E-2</v>
      </c>
      <c r="M10" s="23">
        <v>102349</v>
      </c>
    </row>
    <row r="11" spans="1:13" s="5" customFormat="1">
      <c r="A11" s="21">
        <v>44896</v>
      </c>
      <c r="B11" s="22">
        <f t="shared" si="0"/>
        <v>0.24751296573028769</v>
      </c>
      <c r="C11" s="23">
        <v>98551</v>
      </c>
      <c r="F11" s="21">
        <v>45292</v>
      </c>
      <c r="G11" s="22">
        <v>0.108644194777699</v>
      </c>
      <c r="H11" s="24">
        <v>153.94999999999999</v>
      </c>
      <c r="K11" s="21">
        <v>44682</v>
      </c>
      <c r="L11" s="22">
        <v>3.9307457052950495E-2</v>
      </c>
      <c r="M11" s="23">
        <v>111137</v>
      </c>
    </row>
    <row r="12" spans="1:13" s="5" customFormat="1">
      <c r="A12" s="21">
        <v>44927</v>
      </c>
      <c r="B12" s="22">
        <f t="shared" si="0"/>
        <v>0.2508683585950548</v>
      </c>
      <c r="C12" s="23">
        <v>99887</v>
      </c>
      <c r="F12" s="21">
        <v>45504</v>
      </c>
      <c r="G12" s="22">
        <v>0.126817557515879</v>
      </c>
      <c r="H12" s="24">
        <v>179.7</v>
      </c>
      <c r="K12" s="21">
        <v>44713</v>
      </c>
      <c r="L12" s="22">
        <v>4.2135519953653194E-2</v>
      </c>
      <c r="M12" s="23">
        <v>119133</v>
      </c>
    </row>
    <row r="13" spans="1:13" s="5" customFormat="1">
      <c r="A13" s="21">
        <v>44958</v>
      </c>
      <c r="B13" s="22">
        <f t="shared" si="0"/>
        <v>0.2508683585950548</v>
      </c>
      <c r="C13" s="23">
        <v>99887</v>
      </c>
      <c r="F13" s="21">
        <v>45658</v>
      </c>
      <c r="G13" s="22">
        <v>0.1438214848271</v>
      </c>
      <c r="H13" s="24">
        <v>203.8</v>
      </c>
      <c r="K13" s="21">
        <v>44743</v>
      </c>
      <c r="L13" s="22">
        <v>4.6278936272028802E-2</v>
      </c>
      <c r="M13" s="23">
        <v>130848.00000000001</v>
      </c>
    </row>
    <row r="14" spans="1:13" s="5" customFormat="1">
      <c r="A14" s="21">
        <v>44986</v>
      </c>
      <c r="B14" s="22">
        <f t="shared" si="0"/>
        <v>0.2508683585950548</v>
      </c>
      <c r="C14" s="23">
        <v>99887</v>
      </c>
      <c r="F14" s="21">
        <v>45869</v>
      </c>
      <c r="G14" s="22">
        <v>0.15410000000000001</v>
      </c>
      <c r="H14" s="5">
        <v>218.3</v>
      </c>
      <c r="K14" s="21">
        <v>44774</v>
      </c>
      <c r="L14" s="22">
        <v>5.0508297973704999E-2</v>
      </c>
      <c r="M14" s="23">
        <v>142806</v>
      </c>
    </row>
    <row r="15" spans="1:13" s="5" customFormat="1">
      <c r="A15" s="21">
        <v>45017</v>
      </c>
      <c r="B15" s="22">
        <f t="shared" si="0"/>
        <v>0.26286589730388155</v>
      </c>
      <c r="C15" s="23">
        <v>104664</v>
      </c>
      <c r="F15" s="21">
        <v>46023</v>
      </c>
      <c r="G15" s="22">
        <v>0.16390000000000002</v>
      </c>
      <c r="H15" s="25">
        <v>232.24</v>
      </c>
      <c r="K15" s="21">
        <v>44805</v>
      </c>
      <c r="L15" s="22">
        <v>5.5626115654191198E-2</v>
      </c>
      <c r="M15" s="23">
        <v>157276</v>
      </c>
    </row>
    <row r="16" spans="1:13" s="5" customFormat="1">
      <c r="A16" s="21">
        <v>45047</v>
      </c>
      <c r="B16" s="22">
        <f t="shared" si="0"/>
        <v>0.26659048384463729</v>
      </c>
      <c r="C16" s="23">
        <v>106147</v>
      </c>
      <c r="F16" s="21"/>
      <c r="K16" s="21">
        <v>44835</v>
      </c>
      <c r="L16" s="22">
        <v>6.0943057823558702E-2</v>
      </c>
      <c r="M16" s="23">
        <v>172309</v>
      </c>
    </row>
    <row r="17" spans="1:13" s="5" customFormat="1">
      <c r="A17" s="21">
        <v>45078</v>
      </c>
      <c r="B17" s="22">
        <f t="shared" si="0"/>
        <v>0.27301997915437065</v>
      </c>
      <c r="C17" s="23">
        <v>108707</v>
      </c>
      <c r="K17" s="21">
        <v>44866</v>
      </c>
      <c r="L17" s="22">
        <v>6.3452097120405199E-2</v>
      </c>
      <c r="M17" s="23">
        <v>179403</v>
      </c>
    </row>
    <row r="18" spans="1:13" s="5" customFormat="1">
      <c r="A18" s="21">
        <v>45108</v>
      </c>
      <c r="B18" s="22">
        <f t="shared" si="0"/>
        <v>0.2790024236183492</v>
      </c>
      <c r="C18" s="23">
        <v>111089</v>
      </c>
      <c r="K18" s="21">
        <v>44896</v>
      </c>
      <c r="L18" s="22">
        <v>6.63703496208677E-2</v>
      </c>
      <c r="M18" s="23">
        <v>187654</v>
      </c>
    </row>
    <row r="19" spans="1:13" s="5" customFormat="1">
      <c r="A19" s="21">
        <v>45139</v>
      </c>
      <c r="B19" s="22">
        <f t="shared" si="0"/>
        <v>0.2847010661409215</v>
      </c>
      <c r="C19" s="23">
        <v>113358</v>
      </c>
      <c r="K19" s="21">
        <v>44927</v>
      </c>
      <c r="L19" s="22">
        <v>6.882745411149141E-2</v>
      </c>
      <c r="M19" s="23">
        <v>194475</v>
      </c>
    </row>
    <row r="20" spans="1:13" s="5" customFormat="1">
      <c r="A20" s="21">
        <v>45170</v>
      </c>
      <c r="B20" s="22">
        <f t="shared" si="0"/>
        <v>0.2876169427247498</v>
      </c>
      <c r="C20" s="23">
        <v>114519</v>
      </c>
      <c r="K20" s="21">
        <v>44958</v>
      </c>
      <c r="L20" s="22">
        <v>7.12998983558564E-2</v>
      </c>
      <c r="M20" s="23">
        <v>201461</v>
      </c>
    </row>
    <row r="21" spans="1:13" s="5" customFormat="1">
      <c r="A21" s="21">
        <v>45200</v>
      </c>
      <c r="B21" s="22">
        <f t="shared" si="0"/>
        <v>0.29257468637373951</v>
      </c>
      <c r="C21" s="23">
        <v>116493</v>
      </c>
      <c r="K21" s="21">
        <v>44986</v>
      </c>
      <c r="L21" s="22">
        <v>7.5712499964608604E-2</v>
      </c>
      <c r="M21" s="23">
        <v>213929</v>
      </c>
    </row>
    <row r="22" spans="1:13" s="5" customFormat="1">
      <c r="A22" s="21">
        <v>45231</v>
      </c>
      <c r="B22" s="22">
        <f t="shared" si="0"/>
        <v>0.295478005349541</v>
      </c>
      <c r="C22" s="23">
        <v>117649</v>
      </c>
      <c r="K22" s="21">
        <v>45017</v>
      </c>
      <c r="L22" s="22">
        <v>8.0763208783866003E-2</v>
      </c>
      <c r="M22" s="23">
        <v>228200</v>
      </c>
    </row>
    <row r="23" spans="1:13" s="5" customFormat="1">
      <c r="A23" s="21">
        <v>45261</v>
      </c>
      <c r="B23" s="22">
        <f t="shared" si="0"/>
        <v>0.29885600190875644</v>
      </c>
      <c r="C23" s="23">
        <v>118994</v>
      </c>
      <c r="K23" s="21">
        <v>45047</v>
      </c>
      <c r="L23" s="22">
        <v>8.4103804435535195E-2</v>
      </c>
      <c r="M23" s="23">
        <v>237639</v>
      </c>
    </row>
    <row r="24" spans="1:13" s="5" customFormat="1">
      <c r="A24" s="21">
        <v>45292</v>
      </c>
      <c r="B24" s="22">
        <f t="shared" si="0"/>
        <v>0.30163625632589502</v>
      </c>
      <c r="C24" s="23">
        <v>120101</v>
      </c>
      <c r="K24" s="21">
        <v>45078</v>
      </c>
      <c r="L24" s="22">
        <v>8.6548643376284401E-2</v>
      </c>
      <c r="M24" s="23">
        <v>244547</v>
      </c>
    </row>
    <row r="25" spans="1:13" s="5" customFormat="1">
      <c r="A25" s="21">
        <v>45323</v>
      </c>
      <c r="B25" s="22">
        <f t="shared" si="0"/>
        <v>0.3053784235178883</v>
      </c>
      <c r="C25" s="23">
        <v>121591</v>
      </c>
      <c r="K25" s="21">
        <v>45108</v>
      </c>
      <c r="L25" s="22">
        <v>8.8839883576401601E-2</v>
      </c>
      <c r="M25" s="23">
        <v>251021</v>
      </c>
    </row>
    <row r="26" spans="1:13" s="5" customFormat="1">
      <c r="A26" s="21">
        <v>45352</v>
      </c>
      <c r="B26" s="22">
        <f t="shared" si="0"/>
        <v>0.30845252596285461</v>
      </c>
      <c r="C26" s="23">
        <v>122815</v>
      </c>
      <c r="K26" s="21">
        <v>45139</v>
      </c>
      <c r="L26" s="22">
        <v>9.0215193959110193E-2</v>
      </c>
      <c r="M26" s="23">
        <v>254907</v>
      </c>
    </row>
    <row r="27" spans="1:13" s="5" customFormat="1">
      <c r="A27" s="21">
        <v>45383</v>
      </c>
      <c r="B27" s="22">
        <f t="shared" si="0"/>
        <v>0.31007245739831479</v>
      </c>
      <c r="C27" s="23">
        <v>123460</v>
      </c>
      <c r="K27" s="21">
        <v>45170</v>
      </c>
      <c r="L27" s="22">
        <v>9.1251808501301004E-2</v>
      </c>
      <c r="M27" s="23">
        <v>257836</v>
      </c>
    </row>
    <row r="28" spans="1:13" s="5" customFormat="1">
      <c r="A28" s="21">
        <v>45413</v>
      </c>
      <c r="B28" s="22">
        <f t="shared" si="0"/>
        <v>0.31291047681237677</v>
      </c>
      <c r="C28" s="23">
        <v>124590</v>
      </c>
      <c r="K28" s="21">
        <v>45200</v>
      </c>
      <c r="L28" s="22">
        <v>9.2010246522439609E-2</v>
      </c>
      <c r="M28" s="23">
        <v>259978.99999999997</v>
      </c>
    </row>
    <row r="29" spans="1:13" s="5" customFormat="1">
      <c r="A29" s="21">
        <v>45444</v>
      </c>
      <c r="B29" s="22">
        <f t="shared" si="0"/>
        <v>0.31535669885600193</v>
      </c>
      <c r="C29" s="23">
        <v>125564</v>
      </c>
      <c r="K29" s="21">
        <v>45231</v>
      </c>
      <c r="L29" s="22">
        <v>9.2671712066773701E-2</v>
      </c>
      <c r="M29" s="23">
        <v>261848</v>
      </c>
    </row>
    <row r="30" spans="1:13" s="5" customFormat="1">
      <c r="A30" s="21">
        <v>45474</v>
      </c>
      <c r="B30" s="22">
        <f t="shared" si="0"/>
        <v>0.31824746022377659</v>
      </c>
      <c r="C30" s="23">
        <v>126715</v>
      </c>
      <c r="K30" s="21">
        <v>45261</v>
      </c>
      <c r="L30" s="22">
        <v>9.3200105891113397E-2</v>
      </c>
      <c r="M30" s="23">
        <v>263341</v>
      </c>
    </row>
    <row r="31" spans="1:13" s="5" customFormat="1">
      <c r="A31" s="21">
        <v>45505</v>
      </c>
      <c r="B31" s="22">
        <f t="shared" si="0"/>
        <v>0.32374266949631431</v>
      </c>
      <c r="C31" s="23">
        <v>128902.99999999999</v>
      </c>
      <c r="K31" s="21">
        <v>45292</v>
      </c>
      <c r="L31" s="22">
        <v>9.3128304918941807E-2</v>
      </c>
      <c r="M31" s="23">
        <v>264369</v>
      </c>
    </row>
    <row r="32" spans="1:13" s="5" customFormat="1">
      <c r="A32" s="21">
        <v>45536</v>
      </c>
      <c r="B32" s="22">
        <f t="shared" si="0"/>
        <v>0.32641492848442227</v>
      </c>
      <c r="C32" s="23">
        <v>129967</v>
      </c>
      <c r="K32" s="21">
        <v>45323</v>
      </c>
      <c r="L32" s="22">
        <v>9.3604921301934194E-2</v>
      </c>
      <c r="M32" s="23">
        <v>265722</v>
      </c>
    </row>
    <row r="33" spans="1:15" s="5" customFormat="1">
      <c r="A33" s="21">
        <v>45566</v>
      </c>
      <c r="B33" s="22">
        <f t="shared" si="0"/>
        <v>0.32804992904951463</v>
      </c>
      <c r="C33" s="23">
        <v>130618</v>
      </c>
      <c r="K33" s="21">
        <v>45352</v>
      </c>
      <c r="L33" s="22">
        <v>9.4256614065079791E-2</v>
      </c>
      <c r="M33" s="23">
        <v>267572</v>
      </c>
    </row>
    <row r="34" spans="1:15" s="5" customFormat="1">
      <c r="A34" s="21">
        <v>45597</v>
      </c>
      <c r="B34" s="22">
        <f t="shared" si="0"/>
        <v>0.33311315660592972</v>
      </c>
      <c r="C34" s="23">
        <v>132634</v>
      </c>
      <c r="K34" s="21">
        <v>45383</v>
      </c>
      <c r="L34" s="22">
        <v>9.4799456523462208E-2</v>
      </c>
      <c r="M34" s="23">
        <v>269113</v>
      </c>
    </row>
    <row r="35" spans="1:15" s="5" customFormat="1">
      <c r="A35" s="21">
        <v>45627</v>
      </c>
      <c r="B35" s="22">
        <f t="shared" si="0"/>
        <v>0.33524041540567351</v>
      </c>
      <c r="C35" s="23">
        <v>133481</v>
      </c>
      <c r="K35" s="21">
        <v>45413</v>
      </c>
      <c r="L35" s="22">
        <v>9.5229221480779794E-2</v>
      </c>
      <c r="M35" s="23">
        <v>270333</v>
      </c>
    </row>
    <row r="36" spans="1:15" s="5" customFormat="1">
      <c r="A36" s="21">
        <v>45658</v>
      </c>
      <c r="B36" s="22">
        <f t="shared" si="0"/>
        <v>0.33770924114374695</v>
      </c>
      <c r="C36" s="23">
        <v>134464</v>
      </c>
      <c r="K36" s="21">
        <v>45444</v>
      </c>
      <c r="L36" s="22">
        <v>9.5932345132260205E-2</v>
      </c>
      <c r="M36" s="23">
        <v>272329</v>
      </c>
    </row>
    <row r="37" spans="1:15" s="5" customFormat="1">
      <c r="A37" s="21">
        <v>45689</v>
      </c>
      <c r="B37" s="22">
        <f t="shared" si="0"/>
        <v>0.33924126932301935</v>
      </c>
      <c r="C37" s="23">
        <v>135074</v>
      </c>
      <c r="K37" s="21">
        <v>45474</v>
      </c>
      <c r="L37" s="22">
        <v>9.6397336725423499E-2</v>
      </c>
      <c r="M37" s="23">
        <v>273649</v>
      </c>
    </row>
    <row r="38" spans="1:15" s="5" customFormat="1">
      <c r="A38" s="21">
        <v>45717</v>
      </c>
      <c r="B38" s="22">
        <f t="shared" si="0"/>
        <v>0.34219984177413887</v>
      </c>
      <c r="C38" s="23">
        <v>136252</v>
      </c>
      <c r="F38" s="2"/>
      <c r="G38" s="2"/>
      <c r="H38" s="2"/>
      <c r="K38" s="21">
        <v>45505</v>
      </c>
      <c r="L38" s="22">
        <v>9.7094119582451607E-2</v>
      </c>
      <c r="M38" s="23">
        <v>275627</v>
      </c>
    </row>
    <row r="39" spans="1:15">
      <c r="A39" s="21">
        <v>45748</v>
      </c>
      <c r="B39" s="22">
        <f t="shared" si="0"/>
        <v>0.34464104077455326</v>
      </c>
      <c r="C39" s="23">
        <v>137224</v>
      </c>
      <c r="K39" s="21">
        <v>45536</v>
      </c>
      <c r="L39" s="22">
        <v>9.7882491692678569E-2</v>
      </c>
      <c r="M39" s="23">
        <v>277865</v>
      </c>
      <c r="O39" s="5"/>
    </row>
    <row r="40" spans="1:15">
      <c r="A40" s="21">
        <v>45778</v>
      </c>
      <c r="B40" s="22">
        <f t="shared" si="0"/>
        <v>0.34747654866700989</v>
      </c>
      <c r="C40" s="23">
        <v>138353</v>
      </c>
      <c r="K40" s="21">
        <v>45566</v>
      </c>
      <c r="L40" s="22">
        <v>9.8471128777660344E-2</v>
      </c>
      <c r="M40" s="23">
        <v>279536</v>
      </c>
      <c r="O40" s="5"/>
    </row>
    <row r="41" spans="1:15">
      <c r="A41" s="21">
        <v>45809</v>
      </c>
      <c r="B41" s="22">
        <f t="shared" si="0"/>
        <v>0.34998053570755844</v>
      </c>
      <c r="C41" s="23">
        <v>139350</v>
      </c>
      <c r="K41" s="21">
        <v>45597</v>
      </c>
      <c r="L41" s="22">
        <v>9.8950211025162021E-2</v>
      </c>
      <c r="M41" s="23">
        <v>280896</v>
      </c>
      <c r="O41" s="5"/>
    </row>
    <row r="42" spans="1:15">
      <c r="A42" s="21">
        <v>45839</v>
      </c>
      <c r="B42" s="22">
        <f t="shared" si="0"/>
        <v>0.3522459281955973</v>
      </c>
      <c r="C42" s="23">
        <v>140252</v>
      </c>
      <c r="K42" s="21">
        <v>45627</v>
      </c>
      <c r="L42" s="22">
        <v>9.9435634067115863E-2</v>
      </c>
      <c r="M42" s="23">
        <v>282274</v>
      </c>
      <c r="O42" s="5"/>
    </row>
    <row r="43" spans="1:15">
      <c r="A43" s="21">
        <v>45870</v>
      </c>
      <c r="B43" s="22">
        <f t="shared" si="0"/>
        <v>0.35641003101729185</v>
      </c>
      <c r="C43" s="23">
        <v>141910</v>
      </c>
      <c r="K43" s="21">
        <v>45658</v>
      </c>
      <c r="L43" s="22">
        <v>0.10016623449455586</v>
      </c>
      <c r="M43" s="23">
        <v>284348</v>
      </c>
      <c r="O43" s="5"/>
    </row>
    <row r="44" spans="1:15">
      <c r="A44" s="21">
        <v>45901</v>
      </c>
      <c r="B44" s="22">
        <f t="shared" si="0"/>
        <v>0.35786922507000868</v>
      </c>
      <c r="C44" s="23">
        <v>142491</v>
      </c>
      <c r="K44" s="21">
        <v>45689</v>
      </c>
      <c r="L44" s="22">
        <v>0.10087111947782849</v>
      </c>
      <c r="M44" s="23">
        <v>286349</v>
      </c>
      <c r="O44" s="5"/>
    </row>
    <row r="45" spans="1:15">
      <c r="K45" s="21">
        <v>45717</v>
      </c>
      <c r="L45" s="22">
        <v>0.10164786679822639</v>
      </c>
      <c r="M45" s="23">
        <v>288554</v>
      </c>
      <c r="O45" s="5"/>
    </row>
    <row r="46" spans="1:15">
      <c r="K46" s="21">
        <v>45748</v>
      </c>
      <c r="L46" s="22">
        <v>0.10256446386293172</v>
      </c>
      <c r="M46" s="23">
        <v>291156</v>
      </c>
      <c r="O46" s="5"/>
    </row>
    <row r="47" spans="1:15">
      <c r="K47" s="21">
        <v>45778</v>
      </c>
      <c r="L47" s="22">
        <v>0.1031957251772868</v>
      </c>
      <c r="M47" s="23">
        <v>292948</v>
      </c>
      <c r="O47" s="5"/>
    </row>
    <row r="48" spans="1:15">
      <c r="K48" s="21">
        <v>45809</v>
      </c>
      <c r="L48" s="22">
        <v>0.10363183092905669</v>
      </c>
      <c r="M48" s="23">
        <v>294186</v>
      </c>
      <c r="O48" s="5"/>
    </row>
    <row r="49" spans="11:15">
      <c r="K49" s="21">
        <v>45839</v>
      </c>
      <c r="L49" s="22">
        <v>0.10459527941943683</v>
      </c>
      <c r="M49" s="23">
        <v>296921</v>
      </c>
      <c r="O49" s="5"/>
    </row>
    <row r="50" spans="11:15">
      <c r="K50" s="21">
        <v>45870</v>
      </c>
      <c r="L50" s="22">
        <v>0.10523569965911181</v>
      </c>
      <c r="M50" s="23">
        <v>298739</v>
      </c>
      <c r="O50" s="5"/>
    </row>
    <row r="51" spans="11:15">
      <c r="K51" s="21">
        <v>45901</v>
      </c>
      <c r="L51" s="22">
        <v>0.10575916746777905</v>
      </c>
      <c r="M51" s="23">
        <v>300225</v>
      </c>
      <c r="O51" s="5"/>
    </row>
    <row r="52" spans="11:15">
      <c r="K52" s="21">
        <v>45931</v>
      </c>
      <c r="L52" s="22">
        <v>0.10634780455276084</v>
      </c>
      <c r="M52" s="23">
        <v>301896</v>
      </c>
      <c r="O52" s="5"/>
    </row>
    <row r="53" spans="11:15">
      <c r="K53" s="21">
        <v>45962</v>
      </c>
      <c r="L53" s="22">
        <v>0.10691882831981978</v>
      </c>
      <c r="M53" s="23">
        <v>303517</v>
      </c>
      <c r="O53" s="5"/>
    </row>
    <row r="54" spans="11:15">
      <c r="K54" s="21">
        <v>45992</v>
      </c>
      <c r="L54" s="22">
        <v>0.10745039825473152</v>
      </c>
      <c r="M54" s="23">
        <v>305026</v>
      </c>
      <c r="O54" s="5"/>
    </row>
    <row r="58" spans="11:15">
      <c r="M58" s="34"/>
    </row>
  </sheetData>
  <mergeCells count="4">
    <mergeCell ref="A3:C3"/>
    <mergeCell ref="F3:H3"/>
    <mergeCell ref="K3:M3"/>
    <mergeCell ref="A1:I1"/>
  </mergeCells>
  <phoneticPr fontId="10" type="noConversion"/>
  <pageMargins left="0.7" right="0.7" top="0.75" bottom="0.75" header="0.3" footer="0.3"/>
  <pageSetup paperSize="9" scale="61"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8F78B-AB9B-4325-ADA3-110047C59E09}">
  <sheetPr>
    <pageSetUpPr fitToPage="1"/>
  </sheetPr>
  <dimension ref="A1:H64"/>
  <sheetViews>
    <sheetView zoomScale="115" zoomScaleNormal="115" workbookViewId="0">
      <selection activeCell="C4" sqref="C4"/>
    </sheetView>
  </sheetViews>
  <sheetFormatPr defaultColWidth="9" defaultRowHeight="14"/>
  <cols>
    <col min="1" max="1" width="9.4140625" style="2" bestFit="1" customWidth="1"/>
    <col min="2" max="2" width="14" style="2" bestFit="1" customWidth="1"/>
    <col min="3" max="3" width="19" style="2" bestFit="1" customWidth="1"/>
    <col min="4" max="6" width="9" style="2"/>
    <col min="7" max="8" width="14" style="2" bestFit="1" customWidth="1"/>
    <col min="9" max="16384" width="9" style="2"/>
  </cols>
  <sheetData>
    <row r="1" spans="1:8" s="10" customFormat="1" ht="20">
      <c r="A1" s="35" t="s">
        <v>78</v>
      </c>
      <c r="B1" s="35"/>
      <c r="C1" s="35"/>
      <c r="D1" s="35"/>
      <c r="E1" s="35"/>
      <c r="F1" s="35"/>
      <c r="G1" s="35"/>
      <c r="H1" s="35"/>
    </row>
    <row r="2" spans="1:8" s="20" customFormat="1" ht="20"/>
    <row r="3" spans="1:8" s="5" customFormat="1">
      <c r="A3" s="39" t="s">
        <v>20</v>
      </c>
      <c r="B3" s="39"/>
      <c r="C3" s="39"/>
      <c r="F3" s="39" t="s">
        <v>51</v>
      </c>
      <c r="G3" s="39"/>
      <c r="H3" s="39"/>
    </row>
    <row r="4" spans="1:8" s="5" customFormat="1">
      <c r="A4" s="26"/>
      <c r="B4" s="12" t="s">
        <v>23</v>
      </c>
      <c r="C4" s="12" t="s">
        <v>24</v>
      </c>
      <c r="F4" s="12"/>
      <c r="G4" s="26" t="s">
        <v>23</v>
      </c>
      <c r="H4" s="12" t="s">
        <v>27</v>
      </c>
    </row>
    <row r="5" spans="1:8" s="5" customFormat="1">
      <c r="A5" s="21">
        <v>44196</v>
      </c>
      <c r="B5" s="23">
        <v>13799012</v>
      </c>
      <c r="C5" s="23">
        <v>10734094094.709999</v>
      </c>
      <c r="F5" s="21">
        <v>44562</v>
      </c>
      <c r="G5" s="23">
        <v>23000</v>
      </c>
      <c r="H5" s="23">
        <v>3970</v>
      </c>
    </row>
    <row r="6" spans="1:8" s="5" customFormat="1">
      <c r="A6" s="21">
        <v>44377</v>
      </c>
      <c r="B6" s="23">
        <v>57796459</v>
      </c>
      <c r="C6" s="23">
        <v>24048827440.02</v>
      </c>
      <c r="F6" s="21">
        <v>44593</v>
      </c>
      <c r="G6" s="23">
        <v>42000</v>
      </c>
      <c r="H6" s="23">
        <v>12433.58</v>
      </c>
    </row>
    <row r="7" spans="1:8" s="5" customFormat="1">
      <c r="A7" s="21">
        <v>44561</v>
      </c>
      <c r="B7" s="23">
        <v>159404555</v>
      </c>
      <c r="C7" s="23">
        <v>52665814898.940002</v>
      </c>
      <c r="F7" s="21">
        <v>44621</v>
      </c>
      <c r="G7" s="23">
        <v>239000</v>
      </c>
      <c r="H7" s="23">
        <v>47943.6</v>
      </c>
    </row>
    <row r="8" spans="1:8" s="5" customFormat="1">
      <c r="A8" s="21">
        <v>44742</v>
      </c>
      <c r="B8" s="23">
        <v>114454366</v>
      </c>
      <c r="C8" s="23">
        <v>10779716645.209999</v>
      </c>
      <c r="F8" s="21">
        <v>44652</v>
      </c>
      <c r="G8" s="23">
        <v>45000</v>
      </c>
      <c r="H8" s="23">
        <v>10292.14</v>
      </c>
    </row>
    <row r="9" spans="1:8" s="5" customFormat="1">
      <c r="A9" s="21">
        <v>44926</v>
      </c>
      <c r="B9" s="23">
        <v>301884575</v>
      </c>
      <c r="C9" s="23">
        <v>548242239093.58002</v>
      </c>
      <c r="F9" s="21">
        <v>44682</v>
      </c>
      <c r="G9" s="23">
        <v>14000</v>
      </c>
      <c r="H9" s="23">
        <v>6078.01</v>
      </c>
    </row>
    <row r="10" spans="1:8" s="5" customFormat="1">
      <c r="A10" s="21">
        <v>45107</v>
      </c>
      <c r="B10" s="23">
        <v>348890006</v>
      </c>
      <c r="C10" s="23">
        <v>1149602699573.1599</v>
      </c>
      <c r="F10" s="21">
        <v>44713</v>
      </c>
      <c r="G10" s="23">
        <v>100007000</v>
      </c>
      <c r="H10" s="23">
        <v>250815055</v>
      </c>
    </row>
    <row r="11" spans="1:8" s="5" customFormat="1">
      <c r="A11" s="21">
        <v>45291</v>
      </c>
      <c r="B11" s="23">
        <v>507427933</v>
      </c>
      <c r="C11" s="23">
        <v>3418781188993.8301</v>
      </c>
      <c r="F11" s="21">
        <v>44743</v>
      </c>
      <c r="G11" s="23">
        <v>28278000</v>
      </c>
      <c r="H11" s="23">
        <v>58816183.109999999</v>
      </c>
    </row>
    <row r="12" spans="1:8" s="5" customFormat="1">
      <c r="A12" s="21">
        <v>45473</v>
      </c>
      <c r="B12" s="23">
        <v>457818882</v>
      </c>
      <c r="C12" s="23">
        <v>1771845521085.03</v>
      </c>
      <c r="F12" s="21">
        <v>44774</v>
      </c>
      <c r="G12" s="23">
        <v>10488000</v>
      </c>
      <c r="H12" s="23">
        <v>17182924.190000001</v>
      </c>
    </row>
    <row r="13" spans="1:8" s="5" customFormat="1">
      <c r="A13" s="21">
        <v>45657</v>
      </c>
      <c r="B13" s="23">
        <v>685689160</v>
      </c>
      <c r="C13" s="23">
        <v>2390164845266.3799</v>
      </c>
      <c r="F13" s="21">
        <v>44805</v>
      </c>
      <c r="G13" s="23">
        <v>7607000</v>
      </c>
      <c r="H13" s="23">
        <v>13824663.02</v>
      </c>
    </row>
    <row r="14" spans="1:8" s="5" customFormat="1">
      <c r="A14" s="21">
        <v>46022</v>
      </c>
      <c r="B14" s="23">
        <v>524321466</v>
      </c>
      <c r="C14" s="23">
        <v>3053848633170.5801</v>
      </c>
      <c r="F14" s="21">
        <v>44835</v>
      </c>
      <c r="G14" s="23">
        <v>3792000</v>
      </c>
      <c r="H14" s="23">
        <v>8296998.6299999999</v>
      </c>
    </row>
    <row r="15" spans="1:8" s="5" customFormat="1">
      <c r="A15" s="21">
        <v>46022</v>
      </c>
      <c r="B15" s="23">
        <v>484918820</v>
      </c>
      <c r="C15" s="23">
        <v>7062260924655.3799</v>
      </c>
      <c r="F15" s="21">
        <v>44866</v>
      </c>
      <c r="G15" s="23">
        <v>1783000</v>
      </c>
      <c r="H15" s="23">
        <v>3364768.21</v>
      </c>
    </row>
    <row r="16" spans="1:8" s="5" customFormat="1">
      <c r="F16" s="21">
        <v>44896</v>
      </c>
      <c r="G16" s="23">
        <v>2009000</v>
      </c>
      <c r="H16" s="23">
        <v>4425019.7300000004</v>
      </c>
    </row>
    <row r="17" spans="1:8" s="5" customFormat="1">
      <c r="A17" s="27" t="s">
        <v>69</v>
      </c>
      <c r="B17" s="28">
        <f>SUM(B5:B15)</f>
        <v>3656405234</v>
      </c>
      <c r="C17" s="28">
        <f>SUM(C5:C15)</f>
        <v>19492974504916.82</v>
      </c>
      <c r="F17" s="21">
        <v>44927</v>
      </c>
      <c r="G17" s="23">
        <v>1741000</v>
      </c>
      <c r="H17" s="23">
        <v>3938343.23</v>
      </c>
    </row>
    <row r="18" spans="1:8" s="5" customFormat="1">
      <c r="A18" s="19" t="s">
        <v>25</v>
      </c>
      <c r="F18" s="21">
        <v>44958</v>
      </c>
      <c r="G18" s="23">
        <v>1211000</v>
      </c>
      <c r="H18" s="23">
        <v>3434965.16</v>
      </c>
    </row>
    <row r="19" spans="1:8" s="5" customFormat="1">
      <c r="F19" s="21">
        <v>44986</v>
      </c>
      <c r="G19" s="23">
        <v>2128000</v>
      </c>
      <c r="H19" s="23">
        <v>6191890.8600000003</v>
      </c>
    </row>
    <row r="20" spans="1:8" s="5" customFormat="1">
      <c r="F20" s="21">
        <v>45017</v>
      </c>
      <c r="G20" s="23">
        <v>1599000</v>
      </c>
      <c r="H20" s="23">
        <v>4563904.0199999996</v>
      </c>
    </row>
    <row r="21" spans="1:8" s="5" customFormat="1">
      <c r="F21" s="21">
        <v>45047</v>
      </c>
      <c r="G21" s="23">
        <v>2299000</v>
      </c>
      <c r="H21" s="23">
        <v>5697082.96</v>
      </c>
    </row>
    <row r="22" spans="1:8" s="5" customFormat="1">
      <c r="F22" s="21">
        <v>45078</v>
      </c>
      <c r="G22" s="23">
        <v>2206000</v>
      </c>
      <c r="H22" s="23">
        <v>6746281.4900000002</v>
      </c>
    </row>
    <row r="23" spans="1:8" s="5" customFormat="1">
      <c r="F23" s="21">
        <v>45108</v>
      </c>
      <c r="G23" s="23">
        <v>2482000</v>
      </c>
      <c r="H23" s="23">
        <v>13144520.460000001</v>
      </c>
    </row>
    <row r="24" spans="1:8" s="5" customFormat="1">
      <c r="F24" s="21">
        <v>45139</v>
      </c>
      <c r="G24" s="23">
        <v>2813000</v>
      </c>
      <c r="H24" s="23">
        <v>43135710.990000002</v>
      </c>
    </row>
    <row r="25" spans="1:8" s="5" customFormat="1">
      <c r="F25" s="21">
        <v>45170</v>
      </c>
      <c r="G25" s="23">
        <v>2424000</v>
      </c>
      <c r="H25" s="23">
        <v>6834910.4699999997</v>
      </c>
    </row>
    <row r="26" spans="1:8" s="5" customFormat="1">
      <c r="F26" s="21">
        <v>45200</v>
      </c>
      <c r="G26" s="23">
        <v>1676000</v>
      </c>
      <c r="H26" s="23">
        <v>7399248.9299999997</v>
      </c>
    </row>
    <row r="27" spans="1:8" s="5" customFormat="1">
      <c r="F27" s="21">
        <v>45231</v>
      </c>
      <c r="G27" s="23">
        <v>469000</v>
      </c>
      <c r="H27" s="23">
        <v>1995310.23</v>
      </c>
    </row>
    <row r="28" spans="1:8" s="5" customFormat="1">
      <c r="F28" s="21">
        <v>45261</v>
      </c>
      <c r="G28" s="23">
        <v>782000</v>
      </c>
      <c r="H28" s="23">
        <v>2554483.69</v>
      </c>
    </row>
    <row r="29" spans="1:8" s="5" customFormat="1">
      <c r="F29" s="21">
        <v>45292</v>
      </c>
      <c r="G29" s="23">
        <v>752000</v>
      </c>
      <c r="H29" s="23">
        <v>3250964.44</v>
      </c>
    </row>
    <row r="30" spans="1:8" s="5" customFormat="1">
      <c r="F30" s="21">
        <v>45323</v>
      </c>
      <c r="G30" s="23">
        <v>827000</v>
      </c>
      <c r="H30" s="23">
        <v>2709433.29</v>
      </c>
    </row>
    <row r="31" spans="1:8" s="5" customFormat="1">
      <c r="F31" s="21">
        <v>45352</v>
      </c>
      <c r="G31" s="23">
        <v>981000</v>
      </c>
      <c r="H31" s="23">
        <v>2347577.89</v>
      </c>
    </row>
    <row r="32" spans="1:8" s="5" customFormat="1">
      <c r="F32" s="21">
        <v>45383</v>
      </c>
      <c r="G32" s="23">
        <v>982000</v>
      </c>
      <c r="H32" s="23">
        <v>3578388.39</v>
      </c>
    </row>
    <row r="33" spans="6:8" s="5" customFormat="1">
      <c r="F33" s="21">
        <v>45413</v>
      </c>
      <c r="G33" s="23">
        <v>982000</v>
      </c>
      <c r="H33" s="23">
        <v>4357714.1399999997</v>
      </c>
    </row>
    <row r="34" spans="6:8" s="5" customFormat="1">
      <c r="F34" s="21">
        <v>45444</v>
      </c>
      <c r="G34" s="23">
        <v>833000</v>
      </c>
      <c r="H34" s="23">
        <v>3588846.62</v>
      </c>
    </row>
    <row r="35" spans="6:8" s="5" customFormat="1">
      <c r="F35" s="21">
        <v>45474</v>
      </c>
      <c r="G35" s="23">
        <v>760000</v>
      </c>
      <c r="H35" s="23">
        <v>3013959.42</v>
      </c>
    </row>
    <row r="36" spans="6:8" s="5" customFormat="1">
      <c r="F36" s="21">
        <v>45505</v>
      </c>
      <c r="G36" s="23">
        <v>769000</v>
      </c>
      <c r="H36" s="23">
        <v>4488207.92</v>
      </c>
    </row>
    <row r="37" spans="6:8" s="5" customFormat="1">
      <c r="F37" s="21">
        <v>45536</v>
      </c>
      <c r="G37" s="23">
        <v>990000</v>
      </c>
      <c r="H37" s="23">
        <v>4566327.42</v>
      </c>
    </row>
    <row r="38" spans="6:8" s="5" customFormat="1">
      <c r="F38" s="21">
        <v>45566</v>
      </c>
      <c r="G38" s="23">
        <v>941000</v>
      </c>
      <c r="H38" s="23">
        <v>3776425.93</v>
      </c>
    </row>
    <row r="39" spans="6:8">
      <c r="F39" s="21">
        <v>45597</v>
      </c>
      <c r="G39" s="23">
        <v>922000</v>
      </c>
      <c r="H39" s="23">
        <v>4064740.6199999996</v>
      </c>
    </row>
    <row r="40" spans="6:8">
      <c r="F40" s="21">
        <v>45627</v>
      </c>
      <c r="G40" s="23">
        <v>829000</v>
      </c>
      <c r="H40" s="23">
        <v>4459134.25</v>
      </c>
    </row>
    <row r="41" spans="6:8">
      <c r="F41" s="21">
        <v>45658</v>
      </c>
      <c r="G41" s="23">
        <v>973000</v>
      </c>
      <c r="H41" s="23">
        <v>5545900.7599999998</v>
      </c>
    </row>
    <row r="42" spans="6:8">
      <c r="F42" s="21">
        <v>45689</v>
      </c>
      <c r="G42" s="23">
        <v>1057000</v>
      </c>
      <c r="H42" s="23">
        <v>4769940.93</v>
      </c>
    </row>
    <row r="43" spans="6:8">
      <c r="F43" s="21">
        <v>45717</v>
      </c>
      <c r="G43" s="23">
        <v>886000</v>
      </c>
      <c r="H43" s="23">
        <v>7165164.5800000001</v>
      </c>
    </row>
    <row r="44" spans="6:8">
      <c r="F44" s="21">
        <v>45748</v>
      </c>
      <c r="G44" s="23">
        <v>1172000</v>
      </c>
      <c r="H44" s="23">
        <v>9522940.0999999996</v>
      </c>
    </row>
    <row r="45" spans="6:8">
      <c r="F45" s="21">
        <v>45778</v>
      </c>
      <c r="G45" s="23">
        <v>1393000</v>
      </c>
      <c r="H45" s="23">
        <v>11954167.41</v>
      </c>
    </row>
    <row r="46" spans="6:8">
      <c r="F46" s="21">
        <v>45809</v>
      </c>
      <c r="G46" s="23">
        <v>951000</v>
      </c>
      <c r="H46" s="23">
        <v>4653412.3600000003</v>
      </c>
    </row>
    <row r="47" spans="6:8">
      <c r="F47" s="21">
        <v>45839</v>
      </c>
      <c r="G47" s="23">
        <v>1358000</v>
      </c>
      <c r="H47" s="23">
        <v>10523372.59</v>
      </c>
    </row>
    <row r="48" spans="6:8">
      <c r="F48" s="21">
        <v>45870</v>
      </c>
      <c r="G48" s="23">
        <v>1130000</v>
      </c>
      <c r="H48" s="23">
        <v>7132279.0300000003</v>
      </c>
    </row>
    <row r="49" spans="6:8">
      <c r="F49" s="21">
        <v>45901</v>
      </c>
      <c r="G49" s="23">
        <v>1113000</v>
      </c>
      <c r="H49" s="23">
        <v>7599142.1999999993</v>
      </c>
    </row>
    <row r="50" spans="6:8">
      <c r="F50" s="21">
        <v>45931</v>
      </c>
      <c r="G50" s="23">
        <v>1097000</v>
      </c>
      <c r="H50" s="23">
        <v>6981057.4100000001</v>
      </c>
    </row>
    <row r="51" spans="6:8">
      <c r="F51" s="21">
        <v>45962</v>
      </c>
      <c r="G51" s="23">
        <v>1323000</v>
      </c>
      <c r="H51" s="23">
        <v>9992585.3300000001</v>
      </c>
    </row>
    <row r="52" spans="6:8">
      <c r="F52" s="21">
        <v>45992</v>
      </c>
      <c r="G52" s="23">
        <v>1889000</v>
      </c>
      <c r="H52" s="23">
        <v>14240908.199999999</v>
      </c>
    </row>
    <row r="53" spans="6:8">
      <c r="F53" s="5"/>
      <c r="G53" s="23"/>
      <c r="H53" s="14"/>
    </row>
    <row r="54" spans="6:8">
      <c r="F54" s="27" t="s">
        <v>69</v>
      </c>
      <c r="G54" s="23">
        <f>SUM(G5:G52)</f>
        <v>201067000</v>
      </c>
      <c r="H54" s="23">
        <f>SUM(H5:H52)</f>
        <v>606725572.94000018</v>
      </c>
    </row>
    <row r="55" spans="6:8">
      <c r="F55" s="19" t="s">
        <v>26</v>
      </c>
      <c r="G55" s="23"/>
      <c r="H55" s="14"/>
    </row>
    <row r="56" spans="6:8">
      <c r="F56" s="21"/>
    </row>
    <row r="57" spans="6:8">
      <c r="F57" s="21"/>
    </row>
    <row r="58" spans="6:8">
      <c r="F58" s="21"/>
    </row>
    <row r="59" spans="6:8">
      <c r="F59" s="21"/>
    </row>
    <row r="60" spans="6:8">
      <c r="F60" s="21"/>
    </row>
    <row r="61" spans="6:8">
      <c r="F61" s="21"/>
    </row>
    <row r="62" spans="6:8">
      <c r="F62" s="21"/>
    </row>
    <row r="63" spans="6:8">
      <c r="F63" s="21"/>
    </row>
    <row r="64" spans="6:8">
      <c r="F64" s="21"/>
    </row>
  </sheetData>
  <mergeCells count="3">
    <mergeCell ref="A1:H1"/>
    <mergeCell ref="A3:C3"/>
    <mergeCell ref="F3:H3"/>
  </mergeCells>
  <phoneticPr fontId="10" type="noConversion"/>
  <pageMargins left="0.7" right="0.7" top="0.75" bottom="0.75" header="0.3" footer="0.3"/>
  <pageSetup paperSize="9" scale="77"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3C6C5-A1E1-4071-8272-15050BEF9A3E}">
  <sheetPr>
    <pageSetUpPr fitToPage="1"/>
  </sheetPr>
  <dimension ref="A1:M64"/>
  <sheetViews>
    <sheetView zoomScale="115" zoomScaleNormal="115" workbookViewId="0">
      <selection activeCell="A2" sqref="A2"/>
    </sheetView>
  </sheetViews>
  <sheetFormatPr defaultColWidth="9" defaultRowHeight="14"/>
  <cols>
    <col min="1" max="1" width="9" style="2"/>
    <col min="2" max="2" width="17.9140625" style="2" bestFit="1" customWidth="1"/>
    <col min="3" max="3" width="21.4140625" style="2" bestFit="1" customWidth="1"/>
    <col min="4" max="5" width="9" style="2"/>
    <col min="6" max="6" width="9" style="2" customWidth="1"/>
    <col min="7" max="7" width="18" style="2" bestFit="1" customWidth="1"/>
    <col min="8" max="8" width="19" style="2" bestFit="1" customWidth="1"/>
    <col min="9" max="9" width="9.75" style="2" bestFit="1" customWidth="1"/>
    <col min="10" max="11" width="9" style="2"/>
    <col min="12" max="12" width="18" style="2" bestFit="1" customWidth="1"/>
    <col min="13" max="13" width="15.4140625" style="2" bestFit="1" customWidth="1"/>
    <col min="14" max="16384" width="9" style="2"/>
  </cols>
  <sheetData>
    <row r="1" spans="1:13" ht="20">
      <c r="A1" s="35" t="s">
        <v>72</v>
      </c>
      <c r="B1" s="35"/>
      <c r="C1" s="35"/>
      <c r="D1" s="35"/>
      <c r="E1" s="35"/>
      <c r="F1" s="35"/>
      <c r="G1" s="35"/>
      <c r="H1" s="35"/>
      <c r="I1" s="35"/>
    </row>
    <row r="2" spans="1:13" ht="20">
      <c r="A2" s="10"/>
    </row>
    <row r="3" spans="1:13">
      <c r="A3" s="39" t="s">
        <v>20</v>
      </c>
      <c r="B3" s="39"/>
      <c r="C3" s="39"/>
      <c r="F3" s="39" t="s">
        <v>51</v>
      </c>
      <c r="G3" s="39"/>
      <c r="H3" s="39"/>
      <c r="K3" s="39" t="s">
        <v>32</v>
      </c>
      <c r="L3" s="39"/>
      <c r="M3" s="39"/>
    </row>
    <row r="4" spans="1:13" ht="28">
      <c r="A4" s="26"/>
      <c r="B4" s="12" t="s">
        <v>60</v>
      </c>
      <c r="C4" s="12" t="s">
        <v>28</v>
      </c>
      <c r="F4" s="29"/>
      <c r="G4" s="12" t="s">
        <v>61</v>
      </c>
      <c r="H4" s="12" t="s">
        <v>30</v>
      </c>
      <c r="K4" s="29"/>
      <c r="L4" s="12" t="s">
        <v>62</v>
      </c>
      <c r="M4" s="12" t="s">
        <v>31</v>
      </c>
    </row>
    <row r="5" spans="1:13">
      <c r="A5" s="21">
        <v>44196</v>
      </c>
      <c r="B5" s="23">
        <v>76151827.480000004</v>
      </c>
      <c r="C5" s="23">
        <v>215600076000000</v>
      </c>
      <c r="E5" s="30"/>
      <c r="F5" s="21">
        <v>44562</v>
      </c>
      <c r="G5" s="23">
        <v>6000000</v>
      </c>
      <c r="H5" s="23">
        <v>1469742508999.9998</v>
      </c>
      <c r="K5" s="21">
        <v>44197</v>
      </c>
      <c r="L5" s="23">
        <v>75125</v>
      </c>
      <c r="M5" s="23">
        <v>7786707</v>
      </c>
    </row>
    <row r="6" spans="1:13">
      <c r="A6" s="21">
        <v>44377</v>
      </c>
      <c r="B6" s="23">
        <v>486772558.29000002</v>
      </c>
      <c r="C6" s="23">
        <v>229452521000000</v>
      </c>
      <c r="E6" s="30"/>
      <c r="F6" s="21">
        <v>44593</v>
      </c>
      <c r="G6" s="23">
        <v>6000000</v>
      </c>
      <c r="H6" s="23">
        <v>1503787855000</v>
      </c>
      <c r="K6" s="21">
        <v>44228</v>
      </c>
      <c r="L6" s="23">
        <v>75125</v>
      </c>
      <c r="M6" s="23">
        <v>7728978</v>
      </c>
    </row>
    <row r="7" spans="1:13">
      <c r="A7" s="21">
        <v>44561</v>
      </c>
      <c r="B7" s="23">
        <v>1879064564.1600001</v>
      </c>
      <c r="C7" s="23">
        <v>235145298000000</v>
      </c>
      <c r="E7" s="30"/>
      <c r="F7" s="21">
        <v>44621</v>
      </c>
      <c r="G7" s="23">
        <v>6000000</v>
      </c>
      <c r="H7" s="23">
        <v>1493449315000.0002</v>
      </c>
      <c r="K7" s="21">
        <v>44256</v>
      </c>
      <c r="L7" s="23">
        <v>75125</v>
      </c>
      <c r="M7" s="23">
        <v>7745649</v>
      </c>
    </row>
    <row r="8" spans="1:13">
      <c r="A8" s="21">
        <v>44742</v>
      </c>
      <c r="B8" s="23">
        <v>2698529621.1599998</v>
      </c>
      <c r="C8" s="23">
        <v>254746124000000</v>
      </c>
      <c r="E8" s="30"/>
      <c r="F8" s="21">
        <v>44652</v>
      </c>
      <c r="G8" s="23">
        <v>6000000</v>
      </c>
      <c r="H8" s="23">
        <v>1535253517000</v>
      </c>
      <c r="K8" s="21">
        <v>44287</v>
      </c>
      <c r="L8" s="23">
        <v>75000</v>
      </c>
      <c r="M8" s="23">
        <v>7802543</v>
      </c>
    </row>
    <row r="9" spans="1:13">
      <c r="A9" s="21">
        <v>44926</v>
      </c>
      <c r="B9" s="23">
        <v>13609183680.530001</v>
      </c>
      <c r="C9" s="23">
        <v>261571549000000</v>
      </c>
      <c r="E9" s="30"/>
      <c r="F9" s="21">
        <v>44682</v>
      </c>
      <c r="G9" s="23">
        <v>215185000</v>
      </c>
      <c r="H9" s="23">
        <v>1525042873000.0002</v>
      </c>
      <c r="K9" s="21">
        <v>44317</v>
      </c>
      <c r="L9" s="23">
        <v>75000</v>
      </c>
      <c r="M9" s="23">
        <v>7834341</v>
      </c>
    </row>
    <row r="10" spans="1:13">
      <c r="A10" s="21">
        <v>45107</v>
      </c>
      <c r="B10" s="23">
        <v>16544213550.889999</v>
      </c>
      <c r="C10" s="23">
        <v>282411469000000</v>
      </c>
      <c r="E10" s="30"/>
      <c r="F10" s="21">
        <v>44713</v>
      </c>
      <c r="G10" s="23">
        <v>256000000</v>
      </c>
      <c r="H10" s="23">
        <v>1520512544000</v>
      </c>
      <c r="K10" s="21">
        <v>44348</v>
      </c>
      <c r="L10" s="23">
        <v>75000</v>
      </c>
      <c r="M10" s="23">
        <v>7994663</v>
      </c>
    </row>
    <row r="11" spans="1:13">
      <c r="A11" s="21">
        <v>45291</v>
      </c>
      <c r="B11" s="23">
        <v>24748289700.459999</v>
      </c>
      <c r="C11" s="23">
        <v>286194162000000</v>
      </c>
      <c r="E11" s="30"/>
      <c r="F11" s="21">
        <v>44743</v>
      </c>
      <c r="G11" s="23">
        <v>256000000</v>
      </c>
      <c r="H11" s="23">
        <v>1519947407000</v>
      </c>
      <c r="K11" s="21">
        <v>44378</v>
      </c>
      <c r="L11" s="23">
        <v>192500</v>
      </c>
      <c r="M11" s="23">
        <v>8015172</v>
      </c>
    </row>
    <row r="12" spans="1:13">
      <c r="A12" s="21">
        <v>45473</v>
      </c>
      <c r="B12" s="23">
        <v>21865509591.380001</v>
      </c>
      <c r="C12" s="23">
        <v>298472041000000</v>
      </c>
      <c r="E12" s="30"/>
      <c r="F12" s="21">
        <v>44774</v>
      </c>
      <c r="G12" s="23">
        <v>256000000</v>
      </c>
      <c r="H12" s="23">
        <v>1520827261000.0002</v>
      </c>
      <c r="K12" s="21">
        <v>44409</v>
      </c>
      <c r="L12" s="23">
        <v>272500</v>
      </c>
      <c r="M12" s="23">
        <v>7997130</v>
      </c>
    </row>
    <row r="13" spans="1:13">
      <c r="A13" s="21">
        <v>45657</v>
      </c>
      <c r="B13" s="23">
        <v>29319917380.880001</v>
      </c>
      <c r="C13" s="23">
        <v>306006390000000</v>
      </c>
      <c r="E13" s="30"/>
      <c r="F13" s="21">
        <v>44805</v>
      </c>
      <c r="G13" s="23">
        <v>256000000</v>
      </c>
      <c r="H13" s="23">
        <v>1531659934000.0002</v>
      </c>
      <c r="K13" s="21">
        <v>44440</v>
      </c>
      <c r="L13" s="23">
        <v>302285</v>
      </c>
      <c r="M13" s="23">
        <v>8001287</v>
      </c>
    </row>
    <row r="14" spans="1:13">
      <c r="A14" s="21">
        <v>45838</v>
      </c>
      <c r="B14" s="23">
        <v>29827243303.919998</v>
      </c>
      <c r="C14" s="23">
        <v>320804440000000</v>
      </c>
      <c r="E14" s="30"/>
      <c r="F14" s="21">
        <v>44835</v>
      </c>
      <c r="G14" s="23">
        <v>256000000</v>
      </c>
      <c r="H14" s="23">
        <v>1536026309000.0002</v>
      </c>
      <c r="K14" s="21">
        <v>44470</v>
      </c>
      <c r="L14" s="23">
        <v>303785</v>
      </c>
      <c r="M14" s="23">
        <v>7954941</v>
      </c>
    </row>
    <row r="15" spans="1:13">
      <c r="A15" s="21">
        <v>46022</v>
      </c>
      <c r="B15" s="23">
        <v>38485397855.389999</v>
      </c>
      <c r="C15" s="23">
        <v>329922730000000</v>
      </c>
      <c r="E15" s="30"/>
      <c r="F15" s="21">
        <v>44866</v>
      </c>
      <c r="G15" s="23">
        <v>256000000</v>
      </c>
      <c r="H15" s="23">
        <v>1556922359000.0002</v>
      </c>
      <c r="K15" s="21">
        <v>44501</v>
      </c>
      <c r="L15" s="23">
        <v>303785</v>
      </c>
      <c r="M15" s="23">
        <v>7985199</v>
      </c>
    </row>
    <row r="16" spans="1:13">
      <c r="A16" s="18" t="s">
        <v>29</v>
      </c>
      <c r="E16" s="30"/>
      <c r="F16" s="21">
        <v>44896</v>
      </c>
      <c r="G16" s="23">
        <v>257000000</v>
      </c>
      <c r="H16" s="23">
        <v>1570920302999.9998</v>
      </c>
      <c r="K16" s="21">
        <v>44531</v>
      </c>
      <c r="L16" s="23">
        <v>303685</v>
      </c>
      <c r="M16" s="23">
        <v>7976839</v>
      </c>
    </row>
    <row r="17" spans="5:13">
      <c r="E17" s="30"/>
      <c r="F17" s="21">
        <v>44927</v>
      </c>
      <c r="G17" s="23">
        <v>257000000</v>
      </c>
      <c r="H17" s="23">
        <v>1584017157000.0002</v>
      </c>
      <c r="K17" s="21">
        <v>44562</v>
      </c>
      <c r="L17" s="23">
        <v>303685</v>
      </c>
      <c r="M17" s="23">
        <v>8104743</v>
      </c>
    </row>
    <row r="18" spans="5:13">
      <c r="E18" s="30"/>
      <c r="F18" s="21">
        <v>44958</v>
      </c>
      <c r="G18" s="23">
        <v>257000000</v>
      </c>
      <c r="H18" s="23">
        <v>1586635201000</v>
      </c>
      <c r="K18" s="21">
        <v>44593</v>
      </c>
      <c r="L18" s="23">
        <v>313662.42</v>
      </c>
      <c r="M18" s="23">
        <v>8137285</v>
      </c>
    </row>
    <row r="19" spans="5:13">
      <c r="E19" s="30"/>
      <c r="F19" s="21">
        <v>44986</v>
      </c>
      <c r="G19" s="23">
        <v>257000000</v>
      </c>
      <c r="H19" s="23">
        <v>1614242584000.0002</v>
      </c>
      <c r="K19" s="21">
        <v>44621</v>
      </c>
      <c r="L19" s="23">
        <v>338554.73</v>
      </c>
      <c r="M19" s="23">
        <v>8306914</v>
      </c>
    </row>
    <row r="20" spans="5:13">
      <c r="E20" s="30"/>
      <c r="F20" s="21">
        <v>45017</v>
      </c>
      <c r="G20" s="23">
        <v>257000000</v>
      </c>
      <c r="H20" s="23">
        <v>1647170119000.0002</v>
      </c>
      <c r="K20" s="21">
        <v>44652</v>
      </c>
      <c r="L20" s="23">
        <v>339054.65</v>
      </c>
      <c r="M20" s="23">
        <v>8511039</v>
      </c>
    </row>
    <row r="21" spans="5:13">
      <c r="E21" s="30"/>
      <c r="F21" s="21">
        <v>45047</v>
      </c>
      <c r="G21" s="23">
        <v>257000000</v>
      </c>
      <c r="H21" s="23">
        <v>1648006521000</v>
      </c>
      <c r="K21" s="21">
        <v>44682</v>
      </c>
      <c r="L21" s="23">
        <v>338964.55</v>
      </c>
      <c r="M21" s="23">
        <v>8616593</v>
      </c>
    </row>
    <row r="22" spans="5:13">
      <c r="E22" s="30"/>
      <c r="F22" s="21">
        <v>45078</v>
      </c>
      <c r="G22" s="23">
        <v>257000000</v>
      </c>
      <c r="H22" s="23">
        <v>1648616809000.0002</v>
      </c>
      <c r="K22" s="21">
        <v>44713</v>
      </c>
      <c r="L22" s="23">
        <v>338908.46</v>
      </c>
      <c r="M22" s="23">
        <v>8720831</v>
      </c>
    </row>
    <row r="23" spans="5:13">
      <c r="E23" s="30"/>
      <c r="F23" s="21">
        <v>45108</v>
      </c>
      <c r="G23" s="23">
        <v>257000000</v>
      </c>
      <c r="H23" s="23">
        <v>1671964719000.0002</v>
      </c>
      <c r="K23" s="21">
        <v>44743</v>
      </c>
      <c r="L23" s="23">
        <v>339008.39</v>
      </c>
      <c r="M23" s="23">
        <v>8637831</v>
      </c>
    </row>
    <row r="24" spans="5:13">
      <c r="E24" s="30"/>
      <c r="F24" s="21">
        <v>45139</v>
      </c>
      <c r="G24" s="23">
        <v>257207555</v>
      </c>
      <c r="H24" s="23">
        <v>1683074050000</v>
      </c>
      <c r="K24" s="21">
        <v>44774</v>
      </c>
      <c r="L24" s="23">
        <v>338166.38</v>
      </c>
      <c r="M24" s="23">
        <v>8738877</v>
      </c>
    </row>
    <row r="25" spans="5:13">
      <c r="E25" s="30"/>
      <c r="F25" s="21">
        <v>45170</v>
      </c>
      <c r="G25" s="23">
        <v>257207555</v>
      </c>
      <c r="H25" s="23">
        <v>1682669964999.9998</v>
      </c>
      <c r="K25" s="21">
        <v>44805</v>
      </c>
      <c r="L25" s="23">
        <v>363061.31</v>
      </c>
      <c r="M25" s="23">
        <v>8835189</v>
      </c>
    </row>
    <row r="26" spans="5:13">
      <c r="E26" s="30"/>
      <c r="F26" s="21">
        <v>45200</v>
      </c>
      <c r="G26" s="23">
        <v>257207555</v>
      </c>
      <c r="H26" s="23">
        <v>1699263846999.9998</v>
      </c>
      <c r="K26" s="21">
        <v>44835</v>
      </c>
      <c r="L26" s="23">
        <v>667884.05000000005</v>
      </c>
      <c r="M26" s="23">
        <v>8597104</v>
      </c>
    </row>
    <row r="27" spans="5:13">
      <c r="E27" s="30"/>
      <c r="F27" s="21">
        <v>45231</v>
      </c>
      <c r="G27" s="23">
        <v>257207555</v>
      </c>
      <c r="H27" s="23">
        <v>1716543606999.9995</v>
      </c>
      <c r="K27" s="21">
        <v>44866</v>
      </c>
      <c r="L27" s="23">
        <v>684936.34</v>
      </c>
      <c r="M27" s="23">
        <v>8481889</v>
      </c>
    </row>
    <row r="28" spans="5:13">
      <c r="E28" s="30"/>
      <c r="F28" s="21">
        <v>45261</v>
      </c>
      <c r="G28" s="23">
        <v>257207555</v>
      </c>
      <c r="H28" s="23">
        <v>1721282673000.0002</v>
      </c>
      <c r="K28" s="21">
        <v>44896</v>
      </c>
      <c r="L28" s="23">
        <v>1052458.94</v>
      </c>
      <c r="M28" s="23">
        <v>8716755</v>
      </c>
    </row>
    <row r="29" spans="5:13">
      <c r="E29" s="30"/>
      <c r="F29" s="21">
        <v>45292</v>
      </c>
      <c r="G29" s="23">
        <v>257207555</v>
      </c>
      <c r="H29" s="23">
        <v>1731499222999.9998</v>
      </c>
      <c r="K29" s="21">
        <v>44927</v>
      </c>
      <c r="L29" s="23">
        <v>1077306.8799999999</v>
      </c>
      <c r="M29" s="23">
        <v>8679845</v>
      </c>
    </row>
    <row r="30" spans="5:13">
      <c r="E30" s="30"/>
      <c r="F30" s="21">
        <v>45323</v>
      </c>
      <c r="G30" s="23">
        <v>257207555</v>
      </c>
      <c r="H30" s="23">
        <v>1746019071000</v>
      </c>
      <c r="K30" s="21">
        <v>44958</v>
      </c>
      <c r="L30" s="23">
        <v>1025886.82</v>
      </c>
      <c r="M30" s="23">
        <v>8772932</v>
      </c>
    </row>
    <row r="31" spans="5:13">
      <c r="E31" s="30"/>
      <c r="F31" s="21">
        <v>45352</v>
      </c>
      <c r="G31" s="23">
        <v>257207555</v>
      </c>
      <c r="H31" s="23">
        <v>1739117823999.9998</v>
      </c>
      <c r="K31" s="21">
        <v>44986</v>
      </c>
      <c r="L31" s="23">
        <v>1024169.45</v>
      </c>
      <c r="M31" s="23">
        <v>8767241</v>
      </c>
    </row>
    <row r="32" spans="5:13">
      <c r="E32" s="30"/>
      <c r="F32" s="21">
        <v>45383</v>
      </c>
      <c r="G32" s="23">
        <v>257407555</v>
      </c>
      <c r="H32" s="23">
        <v>1755604375000</v>
      </c>
      <c r="K32" s="21">
        <v>45017</v>
      </c>
      <c r="L32" s="23">
        <v>1080055.3600000001</v>
      </c>
      <c r="M32" s="23">
        <v>8843799</v>
      </c>
    </row>
    <row r="33" spans="5:13">
      <c r="E33" s="30"/>
      <c r="F33" s="21">
        <v>45413</v>
      </c>
      <c r="G33" s="23">
        <v>257407555</v>
      </c>
      <c r="H33" s="23">
        <v>1770043361999.9998</v>
      </c>
      <c r="K33" s="21">
        <v>45047</v>
      </c>
      <c r="L33" s="23">
        <v>1081644.1000000001</v>
      </c>
      <c r="M33" s="23">
        <v>8839794</v>
      </c>
    </row>
    <row r="34" spans="5:13">
      <c r="E34" s="30"/>
      <c r="F34" s="21">
        <v>45444</v>
      </c>
      <c r="G34" s="23">
        <v>257407555</v>
      </c>
      <c r="H34" s="23">
        <v>1771982833999.9998</v>
      </c>
      <c r="K34" s="21">
        <v>45078</v>
      </c>
      <c r="L34" s="23">
        <v>1093146.1499999999</v>
      </c>
      <c r="M34" s="23">
        <v>8966052</v>
      </c>
    </row>
    <row r="35" spans="5:13">
      <c r="E35" s="30"/>
      <c r="F35" s="21">
        <v>45474</v>
      </c>
      <c r="G35" s="23">
        <v>257407555</v>
      </c>
      <c r="H35" s="23">
        <v>1775464132000</v>
      </c>
      <c r="K35" s="21">
        <v>45108</v>
      </c>
      <c r="L35" s="23">
        <v>1096023.92</v>
      </c>
      <c r="M35" s="23">
        <v>8998391</v>
      </c>
    </row>
    <row r="36" spans="5:13">
      <c r="E36" s="30"/>
      <c r="F36" s="21">
        <v>45505</v>
      </c>
      <c r="G36" s="23">
        <v>257407555</v>
      </c>
      <c r="H36" s="23">
        <v>1811177241000.0002</v>
      </c>
      <c r="K36" s="21">
        <v>45139</v>
      </c>
      <c r="L36" s="23">
        <v>1076064.05</v>
      </c>
      <c r="M36" s="23">
        <v>8953322</v>
      </c>
    </row>
    <row r="37" spans="5:13">
      <c r="E37" s="30"/>
      <c r="F37" s="21">
        <v>45536</v>
      </c>
      <c r="G37" s="23">
        <v>257407555</v>
      </c>
      <c r="H37" s="23">
        <v>1789210080000</v>
      </c>
      <c r="K37" s="21">
        <v>45170</v>
      </c>
      <c r="L37" s="23">
        <v>1099889.67</v>
      </c>
      <c r="M37" s="23">
        <v>8840930</v>
      </c>
    </row>
    <row r="38" spans="5:13">
      <c r="E38" s="30"/>
      <c r="F38" s="21">
        <v>45566</v>
      </c>
      <c r="G38" s="23">
        <v>257407555</v>
      </c>
      <c r="H38" s="23">
        <v>1809324084999.9998</v>
      </c>
      <c r="K38" s="21">
        <v>45200</v>
      </c>
      <c r="L38" s="23">
        <v>1215572.54</v>
      </c>
      <c r="M38" s="23">
        <v>8792512</v>
      </c>
    </row>
    <row r="39" spans="5:13">
      <c r="E39" s="30"/>
      <c r="F39" s="21">
        <v>45597</v>
      </c>
      <c r="G39" s="23">
        <v>258451540</v>
      </c>
      <c r="H39" s="23">
        <v>1810259801000</v>
      </c>
      <c r="K39" s="21">
        <v>45231</v>
      </c>
      <c r="L39" s="23">
        <v>1461934.96</v>
      </c>
      <c r="M39" s="23">
        <v>8844374</v>
      </c>
    </row>
    <row r="40" spans="5:13">
      <c r="E40" s="30"/>
      <c r="F40" s="21">
        <v>45627</v>
      </c>
      <c r="G40" s="23">
        <v>258451540</v>
      </c>
      <c r="H40" s="23">
        <v>1835741853000</v>
      </c>
      <c r="K40" s="21">
        <v>45261</v>
      </c>
      <c r="L40" s="23">
        <v>1691752.66</v>
      </c>
      <c r="M40" s="23">
        <v>8911633</v>
      </c>
    </row>
    <row r="41" spans="5:13">
      <c r="E41" s="30"/>
      <c r="F41" s="21">
        <v>45658</v>
      </c>
      <c r="G41" s="23">
        <v>258451540</v>
      </c>
      <c r="H41" s="23">
        <v>1843547087999.9998</v>
      </c>
      <c r="K41" s="21">
        <v>45292</v>
      </c>
      <c r="L41" s="23">
        <v>1938097.92</v>
      </c>
      <c r="M41" s="23">
        <v>8987496</v>
      </c>
    </row>
    <row r="42" spans="5:13">
      <c r="E42" s="30"/>
      <c r="F42" s="21">
        <v>45689</v>
      </c>
      <c r="G42" s="23">
        <v>258451540</v>
      </c>
      <c r="H42" s="23">
        <v>1855656706000.0002</v>
      </c>
      <c r="K42" s="21">
        <v>45323</v>
      </c>
      <c r="L42" s="23">
        <v>2211875.85</v>
      </c>
      <c r="M42" s="23">
        <v>9051583</v>
      </c>
    </row>
    <row r="43" spans="5:13">
      <c r="E43" s="30"/>
      <c r="F43" s="21">
        <v>45717</v>
      </c>
      <c r="G43" s="23">
        <v>258451540</v>
      </c>
      <c r="H43" s="23">
        <v>1893033635999.9998</v>
      </c>
      <c r="K43" s="21">
        <v>45352</v>
      </c>
      <c r="L43" s="23">
        <v>2448149.84</v>
      </c>
      <c r="M43" s="23">
        <v>9169722</v>
      </c>
    </row>
    <row r="44" spans="5:13">
      <c r="E44" s="30"/>
      <c r="F44" s="21">
        <v>45748</v>
      </c>
      <c r="G44" s="23">
        <v>259052509.25999999</v>
      </c>
      <c r="H44" s="23">
        <v>1907818544000</v>
      </c>
      <c r="K44" s="21">
        <v>45383</v>
      </c>
      <c r="L44" s="23">
        <v>2459478.21</v>
      </c>
      <c r="M44" s="23">
        <v>9163821</v>
      </c>
    </row>
    <row r="45" spans="5:13">
      <c r="E45" s="30"/>
      <c r="F45" s="21">
        <v>45778</v>
      </c>
      <c r="G45" s="23">
        <v>259052509.25999999</v>
      </c>
      <c r="H45" s="23">
        <v>1927967616999.9998</v>
      </c>
      <c r="K45" s="21">
        <v>45413</v>
      </c>
      <c r="L45" s="23">
        <v>2329093.8199999998</v>
      </c>
      <c r="M45" s="23">
        <v>9137037</v>
      </c>
    </row>
    <row r="46" spans="5:13">
      <c r="E46" s="30"/>
      <c r="F46" s="21">
        <v>45809</v>
      </c>
      <c r="G46" s="23">
        <v>259052509.25999999</v>
      </c>
      <c r="H46" s="23">
        <v>1943986269000</v>
      </c>
      <c r="K46" s="21">
        <v>45444</v>
      </c>
      <c r="L46" s="23">
        <v>2377702.33</v>
      </c>
      <c r="M46" s="23">
        <v>9051538</v>
      </c>
    </row>
    <row r="47" spans="5:13">
      <c r="E47" s="30"/>
      <c r="F47" s="21">
        <v>45839</v>
      </c>
      <c r="G47" s="23">
        <v>259052509.25999999</v>
      </c>
      <c r="H47" s="23">
        <v>1954978509000.0002</v>
      </c>
      <c r="K47" s="21">
        <v>45474</v>
      </c>
      <c r="L47" s="23">
        <v>2393674.5499999998</v>
      </c>
      <c r="M47" s="23">
        <v>9249872</v>
      </c>
    </row>
    <row r="48" spans="5:13">
      <c r="E48" s="30"/>
      <c r="F48" s="21">
        <v>45870</v>
      </c>
      <c r="G48" s="23">
        <v>259052509.25999999</v>
      </c>
      <c r="H48" s="23">
        <v>1973215221000.0005</v>
      </c>
      <c r="K48" s="21">
        <v>45505</v>
      </c>
      <c r="L48" s="23">
        <v>2315472.36</v>
      </c>
      <c r="M48" s="23">
        <v>9176877</v>
      </c>
    </row>
    <row r="49" spans="5:13">
      <c r="E49" s="30"/>
      <c r="F49" s="21">
        <v>45901</v>
      </c>
      <c r="G49" s="23">
        <v>259052509.25999999</v>
      </c>
      <c r="H49" s="23">
        <v>1991175164999.9998</v>
      </c>
      <c r="K49" s="21">
        <v>45536</v>
      </c>
      <c r="L49" s="23">
        <v>1959452.42</v>
      </c>
      <c r="M49" s="23">
        <v>9082817</v>
      </c>
    </row>
    <row r="50" spans="5:13">
      <c r="E50" s="30"/>
      <c r="F50" s="21">
        <v>45931</v>
      </c>
      <c r="G50" s="23">
        <v>260052609.25999999</v>
      </c>
      <c r="H50" s="23">
        <v>2001082872000</v>
      </c>
      <c r="K50" s="21">
        <v>45566</v>
      </c>
      <c r="L50" s="23">
        <v>1970586.9</v>
      </c>
      <c r="M50" s="23">
        <v>9069508</v>
      </c>
    </row>
    <row r="51" spans="5:13">
      <c r="E51" s="30"/>
      <c r="F51" s="21">
        <v>45962</v>
      </c>
      <c r="G51" s="23">
        <v>260052609.25999999</v>
      </c>
      <c r="H51" s="23">
        <v>2024076081999.9998</v>
      </c>
      <c r="K51" s="21">
        <v>45597</v>
      </c>
      <c r="L51" s="23">
        <v>2379107.13</v>
      </c>
      <c r="M51" s="23">
        <v>9114868</v>
      </c>
    </row>
    <row r="52" spans="5:13">
      <c r="F52" s="21">
        <v>45992</v>
      </c>
      <c r="G52" s="23">
        <v>260052609.25999999</v>
      </c>
      <c r="H52" s="23">
        <v>2045353767000</v>
      </c>
      <c r="K52" s="21">
        <v>45627</v>
      </c>
      <c r="L52" s="23">
        <v>2622538.0699999998</v>
      </c>
      <c r="M52" s="23">
        <v>9181146</v>
      </c>
    </row>
    <row r="53" spans="5:13" ht="16.5" customHeight="1">
      <c r="F53" s="40" t="s">
        <v>77</v>
      </c>
      <c r="G53" s="40"/>
      <c r="H53" s="40"/>
      <c r="K53" s="21">
        <v>45658</v>
      </c>
      <c r="L53" s="23">
        <v>2160213.1800000002</v>
      </c>
      <c r="M53" s="23">
        <v>9277008</v>
      </c>
    </row>
    <row r="54" spans="5:13">
      <c r="F54" s="40"/>
      <c r="G54" s="40"/>
      <c r="H54" s="40"/>
      <c r="K54" s="21">
        <v>45689</v>
      </c>
      <c r="L54" s="23">
        <v>2356888.9700000007</v>
      </c>
      <c r="M54" s="23">
        <v>9267440</v>
      </c>
    </row>
    <row r="55" spans="5:13">
      <c r="F55" s="40"/>
      <c r="G55" s="40"/>
      <c r="H55" s="40"/>
      <c r="K55" s="21">
        <v>45717</v>
      </c>
      <c r="L55" s="23">
        <v>2422743.6800000002</v>
      </c>
      <c r="M55" s="23">
        <v>9502515</v>
      </c>
    </row>
    <row r="56" spans="5:13">
      <c r="F56" s="31"/>
      <c r="G56" s="31"/>
      <c r="H56" s="31"/>
      <c r="K56" s="21">
        <v>45748</v>
      </c>
      <c r="L56" s="23">
        <v>2479390.42</v>
      </c>
      <c r="M56" s="23">
        <v>9551676</v>
      </c>
    </row>
    <row r="57" spans="5:13">
      <c r="F57" s="18" t="s">
        <v>76</v>
      </c>
      <c r="G57" s="32"/>
      <c r="H57" s="32"/>
      <c r="K57" s="21">
        <v>45778</v>
      </c>
      <c r="L57" s="23">
        <v>2625206.63</v>
      </c>
      <c r="M57" s="23">
        <v>9701298</v>
      </c>
    </row>
    <row r="58" spans="5:13">
      <c r="K58" s="21">
        <v>45809</v>
      </c>
      <c r="L58" s="23">
        <v>1980409.95</v>
      </c>
      <c r="M58" s="23">
        <v>9638172</v>
      </c>
    </row>
    <row r="59" spans="5:13">
      <c r="K59" s="21">
        <v>45839</v>
      </c>
      <c r="L59" s="23">
        <v>2047747.18</v>
      </c>
      <c r="M59" s="23">
        <v>9787124</v>
      </c>
    </row>
    <row r="60" spans="5:13">
      <c r="K60" s="21">
        <v>45870</v>
      </c>
      <c r="L60" s="23">
        <v>2438322.92</v>
      </c>
      <c r="M60" s="23">
        <v>9841651</v>
      </c>
    </row>
    <row r="61" spans="5:13">
      <c r="K61" s="21">
        <v>45901</v>
      </c>
      <c r="L61" s="23">
        <v>2097062.44</v>
      </c>
      <c r="M61" s="23">
        <v>9750185</v>
      </c>
    </row>
    <row r="62" spans="5:13">
      <c r="K62" s="18" t="s">
        <v>33</v>
      </c>
      <c r="L62" s="23"/>
    </row>
    <row r="63" spans="5:13">
      <c r="K63" s="19"/>
    </row>
    <row r="64" spans="5:13">
      <c r="K64" s="18" t="s">
        <v>73</v>
      </c>
    </row>
  </sheetData>
  <mergeCells count="5">
    <mergeCell ref="A3:C3"/>
    <mergeCell ref="F3:H3"/>
    <mergeCell ref="K3:M3"/>
    <mergeCell ref="A1:I1"/>
    <mergeCell ref="F53:H55"/>
  </mergeCells>
  <phoneticPr fontId="10" type="noConversion"/>
  <pageMargins left="0.7" right="0.7" top="0.75" bottom="0.75" header="0.3" footer="0.3"/>
  <pageSetup paperSize="9" scale="45"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BisAuthorssTaxHTField0 xmlns="f782d0c1-2c6e-41d0-8577-3b320512196a">
      <Terms xmlns="http://schemas.microsoft.com/office/infopath/2007/PartnerControls"/>
    </BisAuthorssTaxHTField0>
    <BisProductCode xmlns="659f4c6c-de9c-4bbe-8877-351d7c2bc576" xsi:nil="true"/>
    <BisDocumentTypeTaxHTField0 xmlns="f782d0c1-2c6e-41d0-8577-3b320512196a">
      <Terms xmlns="http://schemas.microsoft.com/office/infopath/2007/PartnerControls"/>
    </BisDocumentTypeTaxHTField0>
    <BisProjectCode xmlns="659f4c6c-de9c-4bbe-8877-351d7c2bc576" xsi:nil="true"/>
    <BisAdditionalLinks xmlns="659f4c6c-de9c-4bbe-8877-351d7c2bc576" xsi:nil="true"/>
    <BisInstitutionTaxHTField0 xmlns="659f4c6c-de9c-4bbe-8877-351d7c2bc576">
      <Terms xmlns="http://schemas.microsoft.com/office/infopath/2007/PartnerControls"/>
    </BisInstitutionTaxHTField0>
    <_dlc_DocId xmlns="f782d0c1-2c6e-41d0-8577-3b320512196a">f929f38a-1c99-49fc-b5b1-5ba497935149-0.22</_dlc_DocId>
    <BisConfidentiality xmlns="659f4c6c-de9c-4bbe-8877-351d7c2bc576">Restricted</BisConfidentiality>
    <TaxCatchAll xmlns="f782d0c1-2c6e-41d0-8577-3b320512196a"/>
    <TaxKeywordTaxHTField xmlns="f782d0c1-2c6e-41d0-8577-3b320512196a">
      <Terms xmlns="http://schemas.microsoft.com/office/infopath/2007/PartnerControls"/>
    </TaxKeywordTaxHTField>
    <BisDocumentDate xmlns="659f4c6c-de9c-4bbe-8877-351d7c2bc576">2025-07-01T22:00:00+00:00</BisDocumentDate>
    <BisCurrentVersion xmlns="659f4c6c-de9c-4bbe-8877-351d7c2bc576" xsi:nil="true"/>
    <BisPermalink xmlns="659f4c6c-de9c-4bbe-8877-351d7c2bc576">
      <Url xsi:nil="true"/>
      <Description xsi:nil="true"/>
    </BisPermalink>
    <BisRecipientsTaxHTField0 xmlns="659f4c6c-de9c-4bbe-8877-351d7c2bc576">
      <Terms xmlns="http://schemas.microsoft.com/office/infopath/2007/PartnerControls"/>
    </BisRecipientsTaxHTField0>
    <BisTransmission xmlns="659f4c6c-de9c-4bbe-8877-351d7c2bc576">Internal</BisTransmission>
    <IconOverlay xmlns="http://schemas.microsoft.com/sharepoint/v4" xsi:nil="true"/>
    <BisRetention xmlns="659f4c6c-de9c-4bbe-8877-351d7c2bc576">Routine</BisRetention>
    <_dlc_DocIdUrl xmlns="f782d0c1-2c6e-41d0-8577-3b320512196a">
      <Url>https://sp.bisinfo.org/sites/med/ide/_layouts/15/DocIdRedir.aspx?ID=f929f38a-1c99-49fc-b5b1-5ba497935149-0.22</Url>
      <Description>f929f38a-1c99-49fc-b5b1-5ba497935149-0.22</Description>
    </_dlc_DocIdUrl>
    <IsMyDocuments xmlns="659f4c6c-de9c-4bbe-8877-351d7c2bc576">false</IsMyDocuments>
  </documentManagement>
</p:properties>
</file>

<file path=customXml/item3.xml><?xml version="1.0" encoding="utf-8"?>
<ct:contentTypeSchema xmlns:ct="http://schemas.microsoft.com/office/2006/metadata/contentType" xmlns:ma="http://schemas.microsoft.com/office/2006/metadata/properties/metaAttributes" ct:_="" ma:_="" ma:contentTypeName="Bis Document" ma:contentTypeID="0x01010066E6577C753B40CABFD9C9409CB523E500EB91AF595D92CF409B1F9A64DD07D4D9" ma:contentTypeVersion="187" ma:contentTypeDescription="Base ContentType for all Bis Documents." ma:contentTypeScope="" ma:versionID="9386264081ef7847b2293750ef8b84d3">
  <xsd:schema xmlns:xsd="http://www.w3.org/2001/XMLSchema" xmlns:xs="http://www.w3.org/2001/XMLSchema" xmlns:p="http://schemas.microsoft.com/office/2006/metadata/properties" xmlns:ns2="f782d0c1-2c6e-41d0-8577-3b320512196a" xmlns:ns3="659f4c6c-de9c-4bbe-8877-351d7c2bc576" xmlns:ns4="http://schemas.microsoft.com/sharepoint/v4" xmlns:ns5="cbc8dbf6-2e40-4cb8-ac11-addb5377e62d" targetNamespace="http://schemas.microsoft.com/office/2006/metadata/properties" ma:root="true" ma:fieldsID="787504cd55cd622a8f6398c6b5c0c4f7" ns2:_="" ns3:_="" ns4:_="" ns5:_="">
    <xsd:import namespace="f782d0c1-2c6e-41d0-8577-3b320512196a"/>
    <xsd:import namespace="659f4c6c-de9c-4bbe-8877-351d7c2bc576"/>
    <xsd:import namespace="http://schemas.microsoft.com/sharepoint/v4"/>
    <xsd:import namespace="cbc8dbf6-2e40-4cb8-ac11-addb5377e62d"/>
    <xsd:element name="properties">
      <xsd:complexType>
        <xsd:sequence>
          <xsd:element name="documentManagement">
            <xsd:complexType>
              <xsd:all>
                <xsd:element ref="ns2:_dlc_DocId" minOccurs="0"/>
                <xsd:element ref="ns2:_dlc_DocIdUrl" minOccurs="0"/>
                <xsd:element ref="ns2:_dlc_DocIdPersistId" minOccurs="0"/>
                <xsd:element ref="ns3:BisDocumentDate" minOccurs="0"/>
                <xsd:element ref="ns3:BisTransmission"/>
                <xsd:element ref="ns3:BisRetention"/>
                <xsd:element ref="ns3:BisPermalink" minOccurs="0"/>
                <xsd:element ref="ns3:BisConfidentiality"/>
                <xsd:element ref="ns3:BisInstitutionTaxHTField0" minOccurs="0"/>
                <xsd:element ref="ns2:BisDocumentTypeTaxHTField0" minOccurs="0"/>
                <xsd:element ref="ns2:TaxKeywordTaxHTField" minOccurs="0"/>
                <xsd:element ref="ns2:TaxCatchAll" minOccurs="0"/>
                <xsd:element ref="ns3:BisCurrentVersion" minOccurs="0"/>
                <xsd:element ref="ns3:BisRecipientsTaxHTField0" minOccurs="0"/>
                <xsd:element ref="ns4:IconOverlay" minOccurs="0"/>
                <xsd:element ref="ns2:BisAuthorssTaxHTField0" minOccurs="0"/>
                <xsd:element ref="ns3:IsMyDocuments" minOccurs="0"/>
                <xsd:element ref="ns3:BisProjectCode" minOccurs="0"/>
                <xsd:element ref="ns3:BisProductCode" minOccurs="0"/>
                <xsd:element ref="ns5:SharedWithUsers" minOccurs="0"/>
                <xsd:element ref="ns5:SharedWithDetails" minOccurs="0"/>
                <xsd:element ref="ns3:BisAdditionalLink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82d0c1-2c6e-41d0-8577-3b320512196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BisDocumentTypeTaxHTField0" ma:index="18" nillable="true" ma:taxonomy="true" ma:internalName="BisDocumentTypeTaxHTField0" ma:taxonomyFieldName="BisDocumentType" ma:displayName="Document Type" ma:fieldId="{3d4bd279-eb4d-4358-a57b-72096c80fdc3}" ma:taxonomyMulti="true" ma:sspId="218490a2-a8bd-4701-ac03-3028876db9c3" ma:termSetId="f0cb95e7-3db9-47fc-88a4-89326bc60752" ma:anchorId="c786001b-2301-4abe-adca-015d172bb848" ma:open="false" ma:isKeyword="false">
      <xsd:complexType>
        <xsd:sequence>
          <xsd:element ref="pc:Terms" minOccurs="0" maxOccurs="1"/>
        </xsd:sequence>
      </xsd:complexType>
    </xsd:element>
    <xsd:element name="TaxKeywordTaxHTField" ma:index="20" nillable="true" ma:taxonomy="true" ma:internalName="TaxKeywordTaxHTField" ma:taxonomyFieldName="TaxKeyword" ma:displayName="Enterprise Keywords" ma:fieldId="{23f27201-bee3-471e-b2e7-b64fd8b7ca38}" ma:taxonomyMulti="true" ma:sspId="218490a2-a8bd-4701-ac03-3028876db9c3" ma:termSetId="00000000-0000-0000-0000-000000000000" ma:anchorId="00000000-0000-0000-0000-000000000000" ma:open="true" ma:isKeyword="true">
      <xsd:complexType>
        <xsd:sequence>
          <xsd:element ref="pc:Terms" minOccurs="0" maxOccurs="1"/>
        </xsd:sequence>
      </xsd:complexType>
    </xsd:element>
    <xsd:element name="TaxCatchAll" ma:index="22" nillable="true" ma:displayName="Taxonomy Catch All Column" ma:description="" ma:hidden="true" ma:list="{a822f4e8-09f2-4508-ab61-425d33dcc47a}" ma:internalName="TaxCatchAll" ma:showField="CatchAllData" ma:web="f782d0c1-2c6e-41d0-8577-3b320512196a">
      <xsd:complexType>
        <xsd:complexContent>
          <xsd:extension base="dms:MultiChoiceLookup">
            <xsd:sequence>
              <xsd:element name="Value" type="dms:Lookup" maxOccurs="unbounded" minOccurs="0" nillable="true"/>
            </xsd:sequence>
          </xsd:extension>
        </xsd:complexContent>
      </xsd:complexType>
    </xsd:element>
    <xsd:element name="BisAuthorssTaxHTField0" ma:index="27" nillable="true" ma:taxonomy="true" ma:internalName="BisAuthorssTaxHTField0" ma:taxonomyFieldName="BisAuthors" ma:displayName="Author" ma:fieldId="{0b3121bf-a404-47f3-89a2-8100c52bbe6e}" ma:taxonomyMulti="true" ma:sspId="218490a2-a8bd-4701-ac03-3028876db9c3" ma:termSetId="f60d76a3-74ac-4579-8d83-fa03eb287a33" ma:anchorId="349201b0-55be-4fd0-a41a-985dc4cfdf31"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59f4c6c-de9c-4bbe-8877-351d7c2bc576" elementFormDefault="qualified">
    <xsd:import namespace="http://schemas.microsoft.com/office/2006/documentManagement/types"/>
    <xsd:import namespace="http://schemas.microsoft.com/office/infopath/2007/PartnerControls"/>
    <xsd:element name="BisDocumentDate" ma:index="11" nillable="true" ma:displayName="Document Date" ma:default="[today]" ma:description="The document date associated with the container or item." ma:format="DateOnly" ma:internalName="BisDocumentDate">
      <xsd:simpleType>
        <xsd:restriction base="dms:DateTime"/>
      </xsd:simpleType>
    </xsd:element>
    <xsd:element name="BisTransmission" ma:index="12" ma:displayName="Transmission" ma:default="Internal" ma:description="The transmission associated with the container or item." ma:internalName="BisTransmission">
      <xsd:simpleType>
        <xsd:restriction base="dms:Choice">
          <xsd:enumeration value="Incoming"/>
          <xsd:enumeration value="Internal"/>
          <xsd:enumeration value="Outgoing"/>
        </xsd:restriction>
      </xsd:simpleType>
    </xsd:element>
    <xsd:element name="BisRetention" ma:index="13" ma:displayName="Retention" ma:default="Routine" ma:description="The retention period associated with the container or item (applied when the item archived)." ma:internalName="BisRetention">
      <xsd:simpleType>
        <xsd:restriction base="dms:Choice">
          <xsd:enumeration value="Routine"/>
          <xsd:enumeration value="Compliance"/>
          <xsd:enumeration value="Permanent"/>
          <xsd:enumeration value="Unknown"/>
        </xsd:restriction>
      </xsd:simpleType>
    </xsd:element>
    <xsd:element name="BisPermalink" ma:index="14" nillable="true" ma:displayName="Permalink" ma:description="The permanent link to the document." ma:format="Hyperlink" ma:hidden="true" ma:internalName="BisPermalink">
      <xsd:complexType>
        <xsd:complexContent>
          <xsd:extension base="dms:URL">
            <xsd:sequence>
              <xsd:element name="Url" type="dms:ValidUrl" minOccurs="0" nillable="true"/>
              <xsd:element name="Description" type="xsd:string" nillable="true"/>
            </xsd:sequence>
          </xsd:extension>
        </xsd:complexContent>
      </xsd:complexType>
    </xsd:element>
    <xsd:element name="BisConfidentiality" ma:index="15" ma:displayName="Confidentiality" ma:default="Restricted" ma:description="The confidentiality of the document in a Document Library." ma:internalName="BisConfidentiality">
      <xsd:simpleType>
        <xsd:restriction base="dms:Choice">
          <xsd:enumeration value="Public"/>
          <xsd:enumeration value="Unrestricted"/>
          <xsd:enumeration value="Restricted"/>
          <xsd:enumeration value="Confidential"/>
          <xsd:enumeration value="Strictly Confidential"/>
        </xsd:restriction>
      </xsd:simpleType>
    </xsd:element>
    <xsd:element name="BisInstitutionTaxHTField0" ma:index="16" nillable="true" ma:taxonomy="true" ma:internalName="BisInstitutionTaxHTField0" ma:taxonomyFieldName="BisInstitution" ma:displayName="Institution" ma:fieldId="{35f4c919-cca5-4807-8085-d895c74d72a0}" ma:taxonomyMulti="true" ma:sspId="218490a2-a8bd-4701-ac03-3028876db9c3" ma:termSetId="69f701bf-a3ed-40c8-acf8-dd2a2400442d" ma:anchorId="00000000-0000-0000-0000-000000000000" ma:open="false" ma:isKeyword="false">
      <xsd:complexType>
        <xsd:sequence>
          <xsd:element ref="pc:Terms" minOccurs="0" maxOccurs="1"/>
        </xsd:sequence>
      </xsd:complexType>
    </xsd:element>
    <xsd:element name="BisCurrentVersion" ma:index="23" nillable="true" ma:displayName="Current Version" ma:description="The current version of the document." ma:hidden="true" ma:internalName="BisCurrentVersion">
      <xsd:simpleType>
        <xsd:restriction base="dms:Text"/>
      </xsd:simpleType>
    </xsd:element>
    <xsd:element name="BisRecipientsTaxHTField0" ma:index="24" nillable="true" ma:taxonomy="true" ma:internalName="BisRecipientsTaxHTField0" ma:taxonomyFieldName="BisRecipients" ma:displayName="Recipients" ma:readOnly="false" ma:fieldId="{e7fea616-6871-49b2-95f5-be5c1d92eabc}" ma:taxonomyMulti="true" ma:sspId="218490a2-a8bd-4701-ac03-3028876db9c3" ma:termSetId="f60d76a3-74ac-4579-8d83-fa03eb287a33" ma:anchorId="00000000-0000-0000-0000-000000000000" ma:open="false" ma:isKeyword="false">
      <xsd:complexType>
        <xsd:sequence>
          <xsd:element ref="pc:Terms" minOccurs="0" maxOccurs="1"/>
        </xsd:sequence>
      </xsd:complexType>
    </xsd:element>
    <xsd:element name="IsMyDocuments" ma:index="29" nillable="true" ma:displayName="Is My Documents" ma:default="0" ma:description="This field is added to all BIS contenttypes to allow files and folders from MySite to be copied/moved to Bis Document Libraries" ma:hidden="true" ma:internalName="IsMyDocuments">
      <xsd:simpleType>
        <xsd:restriction base="dms:Boolean"/>
      </xsd:simpleType>
    </xsd:element>
    <xsd:element name="BisProjectCode" ma:index="30" nillable="true" ma:displayName="Project Code" ma:default="" ma:description="A unique Id for the project (PMA or otherwise)." ma:hidden="true" ma:internalName="BisProjectCode" ma:readOnly="false">
      <xsd:simpleType>
        <xsd:restriction base="dms:Text"/>
      </xsd:simpleType>
    </xsd:element>
    <xsd:element name="BisProductCode" ma:index="31" nillable="true" ma:displayName="Product Code" ma:default="" ma:description="A unique Id for the product associated with the project (from the product directory)." ma:hidden="true" ma:internalName="BisProductCode" ma:readOnly="false">
      <xsd:simpleType>
        <xsd:restriction base="dms:Text"/>
      </xsd:simpleType>
    </xsd:element>
    <xsd:element name="BisAdditionalLinks" ma:index="34" nillable="true" ma:displayName="Links" ma:description="Provides an easy way to copy various links of an item." ma:hidden="true" ma:internalName="BisAdditionalLink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6"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c8dbf6-2e40-4cb8-ac11-addb5377e62d" elementFormDefault="qualified">
    <xsd:import namespace="http://schemas.microsoft.com/office/2006/documentManagement/types"/>
    <xsd:import namespace="http://schemas.microsoft.com/office/infopath/2007/PartnerControls"/>
    <xsd:element name="SharedWithUsers" ma:index="3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Receiver>
    <Name>Document Checked In (Document Id Service)</Name>
    <Synchronization>Synchronous</Synchronization>
    <Type>10004</Type>
    <SequenceNumber>20000</SequenceNumber>
    <Url/>
    <Assembly>Bis.CollaborationPlatform.SharePoint.Services, Version=15.2.0.0, Culture=neutral, PublicKeyToken=334ed2d369ac9e80</Assembly>
    <Class>Bis.CollaborationPlatform.SharePoint.Services.Events.DocumentEventReceiver</Class>
    <Data/>
    <Filter/>
  </Receiver>
  <Receiver>
    <Name>Document Updated (Document Id Service)</Name>
    <Synchronization>Synchronous</Synchronization>
    <Type>10002</Type>
    <SequenceNumber>20001</SequenceNumber>
    <Url/>
    <Assembly>Bis.CollaborationPlatform.SharePoint.Services, Version=15.2.0.0, Culture=neutral, PublicKeyToken=334ed2d369ac9e80</Assembly>
    <Class>Bis.CollaborationPlatform.SharePoint.Services.Events.DocumentEventReceiver</Class>
    <Data/>
    <Filter/>
  </Receiver>
  <Receiver>
    <Name>Document Adding (Document Id Service)</Name>
    <Synchronization>Synchronous</Synchronization>
    <Type>1</Type>
    <SequenceNumber>20002</SequenceNumber>
    <Url/>
    <Assembly>Bis.CollaborationPlatform.SharePoint.Services, Version=15.2.0.0, Culture=neutral, PublicKeyToken=334ed2d369ac9e80</Assembly>
    <Class>Bis.CollaborationPlatform.SharePoint.Services.Events.DocumentEventReceiver</Class>
    <Data/>
    <Filter/>
  </Receiver>
  <Receiver>
    <Name>Item Adding (Metadata Push)</Name>
    <Synchronization>Synchronous</Synchronization>
    <Type>1</Type>
    <SequenceNumber>1010</SequenceNumber>
    <Url/>
    <Assembly>Bis.CollaborationPlatform.SharePoint.Services, Version=15.2.0.0, Culture=neutral, PublicKeyToken=334ed2d369ac9e80</Assembly>
    <Class>Bis.CollaborationPlatform.SharePoint.Services.Events.MetadataPushEventReceiver</Class>
    <Data/>
    <Filter/>
  </Receiver>
  <Receiver>
    <Name>Item Updating (Metadata Push)</Name>
    <Synchronization>Synchronous</Synchronization>
    <Type>2</Type>
    <SequenceNumber>1010</SequenceNumber>
    <Url/>
    <Assembly>Bis.CollaborationPlatform.SharePoint.Services, Version=15.2.0.0, Culture=neutral, PublicKeyToken=334ed2d369ac9e80</Assembly>
    <Class>Bis.CollaborationPlatform.SharePoint.Services.Events.MetadataPushEventReceiver</Class>
    <Data/>
    <Filter/>
  </Receiver>
  <Receiver>
    <Name>Item File Moved (Metadata Push)</Name>
    <Synchronization>Synchronous</Synchronization>
    <Type>10009</Type>
    <SequenceNumber>1010</SequenceNumber>
    <Url/>
    <Assembly>Bis.CollaborationPlatform.SharePoint.Services, Version=15.2.0.0, Culture=neutral, PublicKeyToken=334ed2d369ac9e80</Assembly>
    <Class>Bis.CollaborationPlatform.SharePoint.Services.Events.MetadataPushEventReceiver</Class>
    <Data/>
    <Filter/>
  </Receiver>
</spe:Receivers>
</file>

<file path=customXml/itemProps1.xml><?xml version="1.0" encoding="utf-8"?>
<ds:datastoreItem xmlns:ds="http://schemas.openxmlformats.org/officeDocument/2006/customXml" ds:itemID="{EA20C9D2-A677-429D-96EE-42FE8D5D6E45}">
  <ds:schemaRefs>
    <ds:schemaRef ds:uri="http://schemas.microsoft.com/sharepoint/v3/contenttype/forms"/>
  </ds:schemaRefs>
</ds:datastoreItem>
</file>

<file path=customXml/itemProps2.xml><?xml version="1.0" encoding="utf-8"?>
<ds:datastoreItem xmlns:ds="http://schemas.openxmlformats.org/officeDocument/2006/customXml" ds:itemID="{6B8E8D60-9B6F-4BEB-97AC-8B777D0AFD03}">
  <ds:schemaRefs>
    <ds:schemaRef ds:uri="http://www.w3.org/XML/1998/namespace"/>
    <ds:schemaRef ds:uri="http://schemas.microsoft.com/office/infopath/2007/PartnerControls"/>
    <ds:schemaRef ds:uri="http://purl.org/dc/elements/1.1/"/>
    <ds:schemaRef ds:uri="659f4c6c-de9c-4bbe-8877-351d7c2bc576"/>
    <ds:schemaRef ds:uri="http://schemas.openxmlformats.org/package/2006/metadata/core-properties"/>
    <ds:schemaRef ds:uri="http://purl.org/dc/terms/"/>
    <ds:schemaRef ds:uri="f782d0c1-2c6e-41d0-8577-3b320512196a"/>
    <ds:schemaRef ds:uri="http://schemas.microsoft.com/office/2006/metadata/properties"/>
    <ds:schemaRef ds:uri="http://schemas.microsoft.com/office/2006/documentManagement/types"/>
    <ds:schemaRef ds:uri="cbc8dbf6-2e40-4cb8-ac11-addb5377e62d"/>
    <ds:schemaRef ds:uri="http://schemas.microsoft.com/sharepoint/v4"/>
    <ds:schemaRef ds:uri="http://purl.org/dc/dcmitype/"/>
  </ds:schemaRefs>
</ds:datastoreItem>
</file>

<file path=customXml/itemProps3.xml><?xml version="1.0" encoding="utf-8"?>
<ds:datastoreItem xmlns:ds="http://schemas.openxmlformats.org/officeDocument/2006/customXml" ds:itemID="{F4D58994-1958-40F8-BE3E-737357AFEB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82d0c1-2c6e-41d0-8577-3b320512196a"/>
    <ds:schemaRef ds:uri="659f4c6c-de9c-4bbe-8877-351d7c2bc576"/>
    <ds:schemaRef ds:uri="http://schemas.microsoft.com/sharepoint/v4"/>
    <ds:schemaRef ds:uri="cbc8dbf6-2e40-4cb8-ac11-addb5377e6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1CF9035-DDB8-4946-9F72-F65EFAB5BAAB}">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Read me</vt:lpstr>
      <vt:lpstr>Contents</vt:lpstr>
      <vt:lpstr>Graph 1</vt:lpstr>
      <vt:lpstr>Graph 2</vt:lpstr>
      <vt:lpstr>Graph 3</vt:lpstr>
      <vt:lpstr>Graph 4</vt:lpstr>
      <vt:lpstr>Graph 5</vt:lpstr>
      <vt:lpstr>Graph 6</vt:lpstr>
      <vt:lpstr>Graph 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Franco, Cecilia</dc:creator>
  <cp:keywords/>
  <cp:lastModifiedBy>Frost, Jon</cp:lastModifiedBy>
  <cp:lastPrinted>2025-08-27T02:33:07Z</cp:lastPrinted>
  <dcterms:created xsi:type="dcterms:W3CDTF">2025-06-30T04:16:57Z</dcterms:created>
  <dcterms:modified xsi:type="dcterms:W3CDTF">2026-03-09T20:06:58Z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{7C0B0207-23BF-4BDE-B420-0F89894F871B}</vt:lpwstr>
  </property>
  <property fmtid="{D5CDD505-2E9C-101B-9397-08002B2CF9AE}" pid="3" name="MSIP_Label_b883f1c3-a10d-4410-85b0-d65b63fafd9f_Enabled">
    <vt:lpwstr>true</vt:lpwstr>
  </property>
  <property fmtid="{D5CDD505-2E9C-101B-9397-08002B2CF9AE}" pid="4" name="MSIP_Label_b883f1c3-a10d-4410-85b0-d65b63fafd9f_SetDate">
    <vt:lpwstr>2025-06-30T04:33:40Z</vt:lpwstr>
  </property>
  <property fmtid="{D5CDD505-2E9C-101B-9397-08002B2CF9AE}" pid="5" name="MSIP_Label_b883f1c3-a10d-4410-85b0-d65b63fafd9f_Method">
    <vt:lpwstr>Privileged</vt:lpwstr>
  </property>
  <property fmtid="{D5CDD505-2E9C-101B-9397-08002B2CF9AE}" pid="6" name="MSIP_Label_b883f1c3-a10d-4410-85b0-d65b63fafd9f_Name">
    <vt:lpwstr>Unrestricted - Marking</vt:lpwstr>
  </property>
  <property fmtid="{D5CDD505-2E9C-101B-9397-08002B2CF9AE}" pid="7" name="MSIP_Label_b883f1c3-a10d-4410-85b0-d65b63fafd9f_SiteId">
    <vt:lpwstr>03e82858-fc14-4f12-b078-aac6d25c87da</vt:lpwstr>
  </property>
  <property fmtid="{D5CDD505-2E9C-101B-9397-08002B2CF9AE}" pid="8" name="MSIP_Label_b883f1c3-a10d-4410-85b0-d65b63fafd9f_ActionId">
    <vt:lpwstr>366ed730-8ae4-4996-94a1-4e63822c2861</vt:lpwstr>
  </property>
  <property fmtid="{D5CDD505-2E9C-101B-9397-08002B2CF9AE}" pid="9" name="MSIP_Label_b883f1c3-a10d-4410-85b0-d65b63fafd9f_ContentBits">
    <vt:lpwstr>1</vt:lpwstr>
  </property>
  <property fmtid="{D5CDD505-2E9C-101B-9397-08002B2CF9AE}" pid="10" name="MSIP_Label_b883f1c3-a10d-4410-85b0-d65b63fafd9f_Tag">
    <vt:lpwstr>10, 0, 1, 1</vt:lpwstr>
  </property>
  <property fmtid="{D5CDD505-2E9C-101B-9397-08002B2CF9AE}" pid="11" name="TaxKeyword">
    <vt:lpwstr/>
  </property>
  <property fmtid="{D5CDD505-2E9C-101B-9397-08002B2CF9AE}" pid="12" name="ContentTypeId">
    <vt:lpwstr>0x01010066E6577C753B40CABFD9C9409CB523E500EB91AF595D92CF409B1F9A64DD07D4D9</vt:lpwstr>
  </property>
  <property fmtid="{D5CDD505-2E9C-101B-9397-08002B2CF9AE}" pid="13" name="BisDocumentType">
    <vt:lpwstr/>
  </property>
  <property fmtid="{D5CDD505-2E9C-101B-9397-08002B2CF9AE}" pid="14" name="BisAuthors">
    <vt:lpwstr/>
  </property>
  <property fmtid="{D5CDD505-2E9C-101B-9397-08002B2CF9AE}" pid="15" name="BisInstitution">
    <vt:lpwstr/>
  </property>
  <property fmtid="{D5CDD505-2E9C-101B-9397-08002B2CF9AE}" pid="16" name="BisRecipients">
    <vt:lpwstr/>
  </property>
  <property fmtid="{D5CDD505-2E9C-101B-9397-08002B2CF9AE}" pid="17" name="_dlc_DocIdItemGuid">
    <vt:lpwstr>423f8902-e55a-49d8-bfa9-f0f872b69b5a</vt:lpwstr>
  </property>
</Properties>
</file>